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25" windowWidth="9420" windowHeight="3480" tabRatio="705" firstSheet="6" activeTab="6"/>
  </bookViews>
  <sheets>
    <sheet name="مجموع الساعات والطلعات للطيران" sheetId="1" r:id="rId1"/>
    <sheet name="طلعات الطيران" sheetId="2" r:id="rId2"/>
    <sheet name="ساعات الطيران" sheetId="3" r:id="rId3"/>
    <sheet name="رسم 5-2" sheetId="4" r:id="rId4"/>
    <sheet name="تجهيزات رجل الدفاع المدني" sheetId="5" r:id="rId5"/>
    <sheet name="رسم ر جال د.مدني" sheetId="6" r:id="rId6"/>
    <sheet name="كاذبة" sheetId="7" r:id="rId7"/>
    <sheet name="قدرية" sheetId="8" r:id="rId8"/>
    <sheet name="مشاعر" sheetId="9" r:id="rId9"/>
    <sheet name="اسباب اصابات رجال الدفاع ال (2)" sheetId="10" r:id="rId10"/>
    <sheet name="اسباب اصابات رجال الدفاع المدني" sheetId="11" r:id="rId11"/>
  </sheets>
  <definedNames>
    <definedName name="_xlnm.Print_Area" localSheetId="9">'اسباب اصابات رجال الدفاع ال (2)'!$B$1:$M$17</definedName>
    <definedName name="_xlnm.Print_Area" localSheetId="10">'اسباب اصابات رجال الدفاع المدني'!$B$1:$I$18</definedName>
    <definedName name="_xlnm.Print_Area" localSheetId="4">'تجهيزات رجل الدفاع المدني'!$B$1:$L$18</definedName>
    <definedName name="_xlnm.Print_Area" localSheetId="2">'ساعات الطيران'!$B$1:$H$9</definedName>
    <definedName name="_xlnm.Print_Area" localSheetId="1">'طلعات الطيران'!$B$1:$M$29</definedName>
    <definedName name="_xlnm.Print_Area" localSheetId="0">'مجموع الساعات والطلعات للطيران'!$B$5:$N$14</definedName>
    <definedName name="_xlnm.Print_Area" localSheetId="8">'مشاعر'!$B$5:$H$27</definedName>
  </definedNames>
  <calcPr fullCalcOnLoad="1"/>
</workbook>
</file>

<file path=xl/sharedStrings.xml><?xml version="1.0" encoding="utf-8"?>
<sst xmlns="http://schemas.openxmlformats.org/spreadsheetml/2006/main" count="261" uniqueCount="134">
  <si>
    <t>المجموع</t>
  </si>
  <si>
    <t>المنطقة</t>
  </si>
  <si>
    <t>الرياض</t>
  </si>
  <si>
    <t>الشرقية</t>
  </si>
  <si>
    <t>مكة المكرمة</t>
  </si>
  <si>
    <t>عسير</t>
  </si>
  <si>
    <t>المدينة المنورة</t>
  </si>
  <si>
    <t>القصيم</t>
  </si>
  <si>
    <t>الباحة</t>
  </si>
  <si>
    <t>نجران</t>
  </si>
  <si>
    <t>جازان</t>
  </si>
  <si>
    <t>تبوك</t>
  </si>
  <si>
    <t>حائل</t>
  </si>
  <si>
    <t>الجوف</t>
  </si>
  <si>
    <t>الحدود الشمالية</t>
  </si>
  <si>
    <t>حروق</t>
  </si>
  <si>
    <t>النوع</t>
  </si>
  <si>
    <t>اخرى</t>
  </si>
  <si>
    <t>جدول (5-1)</t>
  </si>
  <si>
    <t>ملاحظات</t>
  </si>
  <si>
    <t>التغير</t>
  </si>
  <si>
    <t>الاسباب</t>
  </si>
  <si>
    <t>اختناق واغماء</t>
  </si>
  <si>
    <t>جروح وكدمات بالجسم</t>
  </si>
  <si>
    <t>اصابات وكدمات بالرأس</t>
  </si>
  <si>
    <t>كسور بالرأس والجسم</t>
  </si>
  <si>
    <t>استنشاق غازات وابخره سامه</t>
  </si>
  <si>
    <t>العهدة</t>
  </si>
  <si>
    <t>أخرى</t>
  </si>
  <si>
    <t>قاعدة الوسطى</t>
  </si>
  <si>
    <t>قاعدة الغربية</t>
  </si>
  <si>
    <t>قاعدة الشرقية</t>
  </si>
  <si>
    <t>قاعدة الجنوبية</t>
  </si>
  <si>
    <t>الجهه</t>
  </si>
  <si>
    <t>مجموع عدد الطلعات</t>
  </si>
  <si>
    <t>مجموع عدد ساعات الطيران</t>
  </si>
  <si>
    <t>د : س</t>
  </si>
  <si>
    <t>العملية</t>
  </si>
  <si>
    <t xml:space="preserve">اطفاء </t>
  </si>
  <si>
    <t xml:space="preserve">انقاذ </t>
  </si>
  <si>
    <t xml:space="preserve">اسعاف </t>
  </si>
  <si>
    <t>مساندة</t>
  </si>
  <si>
    <t xml:space="preserve">سيول </t>
  </si>
  <si>
    <t>صواعق رعدية</t>
  </si>
  <si>
    <t>رياح واعاصير</t>
  </si>
  <si>
    <t>هبوط اراضي</t>
  </si>
  <si>
    <t>نشاط بركاني</t>
  </si>
  <si>
    <t>حرائق  غابات</t>
  </si>
  <si>
    <t>زلازل</t>
  </si>
  <si>
    <t>وفاة</t>
  </si>
  <si>
    <t>اصابة</t>
  </si>
  <si>
    <t>جدول (4-1)</t>
  </si>
  <si>
    <t>جدول (5-2)</t>
  </si>
  <si>
    <t>مرشح واقي من الغازات السامة والأتربة ( فلتر )</t>
  </si>
  <si>
    <t>وحدة تنفس محموله</t>
  </si>
  <si>
    <t>جهاز قص وفصل</t>
  </si>
  <si>
    <t>جهاز شفط دخان</t>
  </si>
  <si>
    <t>خوذة رأس</t>
  </si>
  <si>
    <t>طلعات</t>
  </si>
  <si>
    <t>ساعات</t>
  </si>
  <si>
    <t xml:space="preserve">طلعات </t>
  </si>
  <si>
    <t xml:space="preserve">المجموع الكلي لعدد </t>
  </si>
  <si>
    <t>الطلعات</t>
  </si>
  <si>
    <t>الساعات</t>
  </si>
  <si>
    <t>وفـــاة</t>
  </si>
  <si>
    <t>اصـــابة</t>
  </si>
  <si>
    <t>عدد الطلعات والساعات</t>
  </si>
  <si>
    <t>المشاعر</t>
  </si>
  <si>
    <t>حريق</t>
  </si>
  <si>
    <t>انقاذ</t>
  </si>
  <si>
    <t>الحوادث</t>
  </si>
  <si>
    <t>المتوفون</t>
  </si>
  <si>
    <t>المصابون</t>
  </si>
  <si>
    <t>منى</t>
  </si>
  <si>
    <t>عرفات</t>
  </si>
  <si>
    <t>مزدلفة</t>
  </si>
  <si>
    <t>إحتجاز</t>
  </si>
  <si>
    <t>امطار</t>
  </si>
  <si>
    <t>إنهيار</t>
  </si>
  <si>
    <t>الخسائر المادية</t>
  </si>
  <si>
    <t>غرق</t>
  </si>
  <si>
    <t>عواصف رملية</t>
  </si>
  <si>
    <t>القاعدة</t>
  </si>
  <si>
    <t>إطفاء</t>
  </si>
  <si>
    <t>جدول (5-3)</t>
  </si>
  <si>
    <t>جدول (6-1)</t>
  </si>
  <si>
    <t>جدول (6-2)</t>
  </si>
  <si>
    <t>جدول (8-1-1)</t>
  </si>
  <si>
    <t xml:space="preserve"> المجموع الكلي لعدد الساعات              د : س</t>
  </si>
  <si>
    <t xml:space="preserve"> المجموع</t>
  </si>
  <si>
    <t>معطف حريق</t>
  </si>
  <si>
    <t>حذاء مكافحة الحريق</t>
  </si>
  <si>
    <t>النسبه</t>
  </si>
  <si>
    <t>جدول (1-11)</t>
  </si>
  <si>
    <t>توزيع عمليات اطفاء حوادث الحريق وعمليات الانقاذ في منطقة المشاعر لحج عام 1427 هـ</t>
  </si>
  <si>
    <t>1427هـ</t>
  </si>
  <si>
    <t>منطقة</t>
  </si>
  <si>
    <t>46:35</t>
  </si>
  <si>
    <t>96:55</t>
  </si>
  <si>
    <t>31:41</t>
  </si>
  <si>
    <t>22:5</t>
  </si>
  <si>
    <t>197:16</t>
  </si>
  <si>
    <t>جدول يوضح  نوعية طلعات وساعات الطيران لقواعد طيران الدفاع المدني  لعام 1428 هـ</t>
  </si>
  <si>
    <t>8</t>
  </si>
  <si>
    <t>0</t>
  </si>
  <si>
    <t>1:20</t>
  </si>
  <si>
    <t>2:50</t>
  </si>
  <si>
    <t>3:10</t>
  </si>
  <si>
    <t>32:35</t>
  </si>
  <si>
    <t>10:45</t>
  </si>
  <si>
    <t>12:13</t>
  </si>
  <si>
    <t>73:57</t>
  </si>
  <si>
    <t>17:29</t>
  </si>
  <si>
    <t>6:35</t>
  </si>
  <si>
    <t>9:20</t>
  </si>
  <si>
    <t>37:39</t>
  </si>
  <si>
    <t>16:28</t>
  </si>
  <si>
    <t>1:5</t>
  </si>
  <si>
    <t>13:7</t>
  </si>
  <si>
    <t>14:10</t>
  </si>
  <si>
    <t>133:49</t>
  </si>
  <si>
    <t>جدول يوضح  خدمات الطيران لقواعد طيران الدفاع المدني لعام 1428 هـ</t>
  </si>
  <si>
    <t>1428هـ</t>
  </si>
  <si>
    <t>المناطق</t>
  </si>
  <si>
    <t>عدد البلاغات</t>
  </si>
  <si>
    <t>جدول يوضح البلاغات الكاذبة الوارده لغرف العمليات بالمناطق ونسبة التغير خلال  عامي 1427 هـ/ 1428 هـ</t>
  </si>
  <si>
    <t>جدول يوضح  عمليات التدخل في حالات الطوارىء وخسائرها البشريه والمادية لعام 1428 هـ موزعة على المناطق</t>
  </si>
  <si>
    <t>جدول يوضح  توزيع التجهيزات الاساسيه لرجال الدفاع المدني على المديريات لعام1428 هـ</t>
  </si>
  <si>
    <t xml:space="preserve">    جدول يوضح المجموع الكلى لعدد الطلعات والساعات الطيران  التى قام بها  طيران الدفاع المدني لعام 1428 هـ  </t>
  </si>
  <si>
    <t xml:space="preserve">          جدول يوضح الشهداء والمصابين من رجال الدفاع المدني موزعة على المديريات لعام 1428 هـ</t>
  </si>
  <si>
    <t xml:space="preserve">          جدول يوضح الشهداء والمصابين من رجال الدفاع المدني بسبب الاختناق  واستنشاق الغازات الخانقة موزعة على المديريات خلال الاعوام 1428/1427/1426هـ</t>
  </si>
  <si>
    <t>1426هـ</t>
  </si>
  <si>
    <t>الاختناق والاغماء</t>
  </si>
  <si>
    <t>استنشاق الغازات الخانقة</t>
  </si>
</sst>
</file>

<file path=xl/styles.xml><?xml version="1.0" encoding="utf-8"?>
<styleSheet xmlns="http://schemas.openxmlformats.org/spreadsheetml/2006/main">
  <numFmts count="13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س.&quot;\ #,##0.00_-"/>
    <numFmt numFmtId="165" formatCode="#,##0.00_ ;[Red]\-#,##0.00\ "/>
    <numFmt numFmtId="166" formatCode="#,##0_ ;[Red]\-#,##0\ "/>
    <numFmt numFmtId="167" formatCode="h:mm"/>
    <numFmt numFmtId="168" formatCode="h:mm:ss"/>
  </numFmts>
  <fonts count="38">
    <font>
      <sz val="10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vertAlign val="subscript"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vertAlign val="subscript"/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75"/>
      <name val="Arial"/>
      <family val="0"/>
    </font>
    <font>
      <b/>
      <vertAlign val="superscript"/>
      <sz val="18"/>
      <color indexed="8"/>
      <name val="Arial"/>
      <family val="2"/>
    </font>
    <font>
      <b/>
      <sz val="9.75"/>
      <name val="Arial"/>
      <family val="2"/>
    </font>
    <font>
      <b/>
      <vertAlign val="subscript"/>
      <sz val="18"/>
      <name val="Arial"/>
      <family val="2"/>
    </font>
    <font>
      <b/>
      <vertAlign val="superscript"/>
      <sz val="1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4.75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sz val="20.5"/>
      <name val="Arial"/>
      <family val="0"/>
    </font>
    <font>
      <sz val="15.5"/>
      <name val="Arial"/>
      <family val="0"/>
    </font>
    <font>
      <b/>
      <sz val="11.5"/>
      <name val="Arial"/>
      <family val="2"/>
    </font>
    <font>
      <b/>
      <sz val="20.25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3.75"/>
      <name val="Arial"/>
      <family val="2"/>
    </font>
    <font>
      <sz val="10.75"/>
      <name val="Arial"/>
      <family val="0"/>
    </font>
    <font>
      <b/>
      <sz val="18.25"/>
      <name val="Arial"/>
      <family val="2"/>
    </font>
    <font>
      <b/>
      <sz val="18"/>
      <name val="Andalus"/>
      <family val="0"/>
    </font>
    <font>
      <b/>
      <sz val="19"/>
      <name val="Arial"/>
      <family val="2"/>
    </font>
    <font>
      <b/>
      <sz val="12"/>
      <color indexed="8"/>
      <name val="Arial"/>
      <family val="2"/>
    </font>
    <font>
      <b/>
      <sz val="10.5"/>
      <name val="Arial"/>
      <family val="2"/>
    </font>
    <font>
      <b/>
      <sz val="10"/>
      <color indexed="22"/>
      <name val="Arial"/>
      <family val="2"/>
    </font>
    <font>
      <b/>
      <vertAlign val="subscript"/>
      <sz val="20"/>
      <name val="Arial"/>
      <family val="2"/>
    </font>
    <font>
      <sz val="1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lightTrellis">
        <fgColor indexed="22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thick"/>
      <right style="thick"/>
      <top style="thick"/>
      <bottom style="double"/>
    </border>
    <border>
      <left style="thick"/>
      <right style="thick"/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ck"/>
      <right style="double"/>
      <top style="thick"/>
      <bottom style="double"/>
    </border>
    <border>
      <left style="double"/>
      <right style="double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ck"/>
      <bottom style="double"/>
    </border>
    <border>
      <left style="double"/>
      <right style="thick"/>
      <top style="medium"/>
      <bottom style="medium"/>
    </border>
    <border>
      <left style="double"/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ck"/>
      <top style="double"/>
      <bottom style="medium"/>
    </border>
    <border>
      <left style="double"/>
      <right style="thick"/>
      <top style="medium"/>
      <bottom>
        <color indexed="63"/>
      </bottom>
    </border>
    <border>
      <left style="double"/>
      <right style="double"/>
      <top style="double"/>
      <bottom style="thin"/>
    </border>
    <border>
      <left style="thick"/>
      <right style="medium"/>
      <top style="medium"/>
      <bottom style="thick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 readingOrder="2"/>
    </xf>
    <xf numFmtId="0" fontId="14" fillId="2" borderId="2" xfId="0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3" fillId="3" borderId="3" xfId="0" applyFont="1" applyFill="1" applyBorder="1" applyAlignment="1">
      <alignment horizontal="center" vertical="center" readingOrder="2"/>
    </xf>
    <xf numFmtId="0" fontId="3" fillId="0" borderId="4" xfId="0" applyFont="1" applyFill="1" applyBorder="1" applyAlignment="1">
      <alignment horizontal="center" vertical="center" readingOrder="2"/>
    </xf>
    <xf numFmtId="0" fontId="3" fillId="3" borderId="5" xfId="0" applyFont="1" applyFill="1" applyBorder="1" applyAlignment="1">
      <alignment horizontal="center" vertical="center" readingOrder="2"/>
    </xf>
    <xf numFmtId="0" fontId="3" fillId="0" borderId="6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readingOrder="2"/>
    </xf>
    <xf numFmtId="49" fontId="3" fillId="2" borderId="3" xfId="0" applyNumberFormat="1" applyFont="1" applyFill="1" applyBorder="1" applyAlignment="1">
      <alignment horizontal="center" vertical="center" readingOrder="2"/>
    </xf>
    <xf numFmtId="0" fontId="3" fillId="4" borderId="7" xfId="0" applyFont="1" applyFill="1" applyBorder="1" applyAlignment="1">
      <alignment horizontal="center" vertical="center" readingOrder="2"/>
    </xf>
    <xf numFmtId="0" fontId="3" fillId="4" borderId="8" xfId="0" applyFont="1" applyFill="1" applyBorder="1" applyAlignment="1">
      <alignment horizontal="center" vertical="center" readingOrder="2"/>
    </xf>
    <xf numFmtId="0" fontId="3" fillId="4" borderId="9" xfId="0" applyFont="1" applyFill="1" applyBorder="1" applyAlignment="1">
      <alignment horizontal="center" vertical="center" readingOrder="2"/>
    </xf>
    <xf numFmtId="0" fontId="3" fillId="4" borderId="10" xfId="0" applyFont="1" applyFill="1" applyBorder="1" applyAlignment="1">
      <alignment horizontal="center" vertical="center" readingOrder="2"/>
    </xf>
    <xf numFmtId="49" fontId="3" fillId="4" borderId="6" xfId="0" applyNumberFormat="1" applyFont="1" applyFill="1" applyBorder="1" applyAlignment="1">
      <alignment horizontal="center" vertical="center" readingOrder="2"/>
    </xf>
    <xf numFmtId="0" fontId="1" fillId="5" borderId="11" xfId="0" applyFont="1" applyFill="1" applyBorder="1" applyAlignment="1">
      <alignment readingOrder="2"/>
    </xf>
    <xf numFmtId="0" fontId="1" fillId="5" borderId="12" xfId="0" applyFont="1" applyFill="1" applyBorder="1" applyAlignment="1">
      <alignment horizontal="left" vertical="top" readingOrder="2"/>
    </xf>
    <xf numFmtId="0" fontId="4" fillId="5" borderId="13" xfId="0" applyFont="1" applyFill="1" applyBorder="1" applyAlignment="1">
      <alignment horizontal="center" vertical="center" wrapText="1" shrinkToFit="1" readingOrder="2"/>
    </xf>
    <xf numFmtId="0" fontId="4" fillId="5" borderId="14" xfId="0" applyFont="1" applyFill="1" applyBorder="1" applyAlignment="1">
      <alignment horizontal="center" vertical="center" wrapText="1" shrinkToFit="1" readingOrder="2"/>
    </xf>
    <xf numFmtId="0" fontId="3" fillId="6" borderId="15" xfId="0" applyFont="1" applyFill="1" applyBorder="1" applyAlignment="1">
      <alignment horizontal="center" vertical="center" readingOrder="2"/>
    </xf>
    <xf numFmtId="0" fontId="3" fillId="6" borderId="16" xfId="0" applyFont="1" applyFill="1" applyBorder="1" applyAlignment="1">
      <alignment horizontal="center" vertical="center" readingOrder="2"/>
    </xf>
    <xf numFmtId="0" fontId="3" fillId="6" borderId="17" xfId="0" applyFont="1" applyFill="1" applyBorder="1" applyAlignment="1">
      <alignment horizontal="center" vertical="center" readingOrder="2"/>
    </xf>
    <xf numFmtId="0" fontId="3" fillId="6" borderId="13" xfId="0" applyFont="1" applyFill="1" applyBorder="1" applyAlignment="1">
      <alignment horizontal="center" vertical="center" readingOrder="2"/>
    </xf>
    <xf numFmtId="0" fontId="3" fillId="7" borderId="1" xfId="0" applyFont="1" applyFill="1" applyBorder="1" applyAlignment="1">
      <alignment horizontal="center" vertical="center" readingOrder="2"/>
    </xf>
    <xf numFmtId="0" fontId="3" fillId="2" borderId="18" xfId="0" applyFont="1" applyFill="1" applyBorder="1" applyAlignment="1">
      <alignment horizontal="center" vertical="center" readingOrder="2"/>
    </xf>
    <xf numFmtId="0" fontId="3" fillId="2" borderId="19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readingOrder="2"/>
    </xf>
    <xf numFmtId="0" fontId="3" fillId="2" borderId="20" xfId="0" applyFont="1" applyFill="1" applyBorder="1" applyAlignment="1">
      <alignment horizontal="center" vertical="center" readingOrder="2"/>
    </xf>
    <xf numFmtId="49" fontId="3" fillId="2" borderId="20" xfId="0" applyNumberFormat="1" applyFont="1" applyFill="1" applyBorder="1" applyAlignment="1">
      <alignment horizontal="center" vertical="center" readingOrder="2"/>
    </xf>
    <xf numFmtId="0" fontId="3" fillId="2" borderId="21" xfId="0" applyFont="1" applyFill="1" applyBorder="1" applyAlignment="1">
      <alignment horizontal="center" vertical="center" wrapText="1" readingOrder="2"/>
    </xf>
    <xf numFmtId="0" fontId="3" fillId="2" borderId="22" xfId="0" applyFont="1" applyFill="1" applyBorder="1" applyAlignment="1">
      <alignment horizontal="center" vertical="center" readingOrder="2"/>
    </xf>
    <xf numFmtId="49" fontId="3" fillId="2" borderId="22" xfId="0" applyNumberFormat="1" applyFont="1" applyFill="1" applyBorder="1" applyAlignment="1">
      <alignment horizontal="center" vertical="center" readingOrder="2"/>
    </xf>
    <xf numFmtId="49" fontId="3" fillId="2" borderId="23" xfId="0" applyNumberFormat="1" applyFont="1" applyFill="1" applyBorder="1" applyAlignment="1">
      <alignment horizontal="center" vertical="center" readingOrder="2"/>
    </xf>
    <xf numFmtId="49" fontId="3" fillId="2" borderId="18" xfId="0" applyNumberFormat="1" applyFont="1" applyFill="1" applyBorder="1" applyAlignment="1">
      <alignment horizontal="center" vertical="center" readingOrder="2"/>
    </xf>
    <xf numFmtId="49" fontId="3" fillId="2" borderId="24" xfId="0" applyNumberFormat="1" applyFont="1" applyFill="1" applyBorder="1" applyAlignment="1">
      <alignment horizontal="center" vertical="center" readingOrder="2"/>
    </xf>
    <xf numFmtId="0" fontId="3" fillId="2" borderId="25" xfId="0" applyFont="1" applyFill="1" applyBorder="1" applyAlignment="1">
      <alignment horizontal="center" vertical="center" wrapText="1" readingOrder="2"/>
    </xf>
    <xf numFmtId="0" fontId="3" fillId="2" borderId="26" xfId="0" applyFont="1" applyFill="1" applyBorder="1" applyAlignment="1">
      <alignment horizontal="center" vertical="center" wrapText="1" readingOrder="2"/>
    </xf>
    <xf numFmtId="49" fontId="3" fillId="2" borderId="27" xfId="0" applyNumberFormat="1" applyFont="1" applyFill="1" applyBorder="1" applyAlignment="1">
      <alignment horizontal="center" vertical="center" readingOrder="2"/>
    </xf>
    <xf numFmtId="49" fontId="3" fillId="2" borderId="4" xfId="0" applyNumberFormat="1" applyFont="1" applyFill="1" applyBorder="1" applyAlignment="1">
      <alignment horizontal="center" vertical="center" readingOrder="2"/>
    </xf>
    <xf numFmtId="49" fontId="3" fillId="2" borderId="6" xfId="0" applyNumberFormat="1" applyFont="1" applyFill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4" fillId="8" borderId="28" xfId="0" applyFont="1" applyFill="1" applyBorder="1" applyAlignment="1">
      <alignment horizontal="center"/>
    </xf>
    <xf numFmtId="0" fontId="4" fillId="8" borderId="29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 vertical="center" readingOrder="2"/>
    </xf>
    <xf numFmtId="0" fontId="1" fillId="6" borderId="31" xfId="0" applyFont="1" applyFill="1" applyBorder="1" applyAlignment="1">
      <alignment horizontal="center" vertical="center" readingOrder="2"/>
    </xf>
    <xf numFmtId="0" fontId="1" fillId="6" borderId="32" xfId="0" applyFont="1" applyFill="1" applyBorder="1" applyAlignment="1">
      <alignment horizontal="center" vertical="center" readingOrder="2"/>
    </xf>
    <xf numFmtId="0" fontId="1" fillId="6" borderId="33" xfId="0" applyFont="1" applyFill="1" applyBorder="1" applyAlignment="1">
      <alignment horizontal="center" vertical="center" readingOrder="2"/>
    </xf>
    <xf numFmtId="0" fontId="1" fillId="6" borderId="34" xfId="0" applyFont="1" applyFill="1" applyBorder="1" applyAlignment="1">
      <alignment horizontal="center" vertical="center" readingOrder="2"/>
    </xf>
    <xf numFmtId="0" fontId="1" fillId="6" borderId="35" xfId="0" applyFont="1" applyFill="1" applyBorder="1" applyAlignment="1">
      <alignment horizontal="center" vertical="center" readingOrder="2"/>
    </xf>
    <xf numFmtId="0" fontId="4" fillId="6" borderId="13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 readingOrder="2"/>
    </xf>
    <xf numFmtId="0" fontId="3" fillId="9" borderId="37" xfId="0" applyFont="1" applyFill="1" applyBorder="1" applyAlignment="1">
      <alignment horizontal="center" vertical="center" readingOrder="2"/>
    </xf>
    <xf numFmtId="0" fontId="3" fillId="10" borderId="38" xfId="0" applyFont="1" applyFill="1" applyBorder="1" applyAlignment="1">
      <alignment horizontal="center" vertical="center" readingOrder="2"/>
    </xf>
    <xf numFmtId="0" fontId="3" fillId="10" borderId="39" xfId="0" applyFont="1" applyFill="1" applyBorder="1" applyAlignment="1">
      <alignment horizontal="center" vertical="center" readingOrder="2"/>
    </xf>
    <xf numFmtId="0" fontId="26" fillId="0" borderId="0" xfId="0" applyFont="1" applyAlignment="1">
      <alignment readingOrder="2"/>
    </xf>
    <xf numFmtId="0" fontId="4" fillId="6" borderId="40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readingOrder="2"/>
    </xf>
    <xf numFmtId="0" fontId="1" fillId="11" borderId="12" xfId="0" applyFont="1" applyFill="1" applyBorder="1" applyAlignment="1">
      <alignment horizontal="left" vertical="top" readingOrder="2"/>
    </xf>
    <xf numFmtId="0" fontId="8" fillId="11" borderId="34" xfId="0" applyFont="1" applyFill="1" applyBorder="1" applyAlignment="1">
      <alignment horizontal="center" vertical="center" shrinkToFit="1" readingOrder="2"/>
    </xf>
    <xf numFmtId="0" fontId="8" fillId="11" borderId="42" xfId="0" applyFont="1" applyFill="1" applyBorder="1" applyAlignment="1">
      <alignment horizontal="center" vertical="center" wrapText="1" shrinkToFit="1" readingOrder="2"/>
    </xf>
    <xf numFmtId="0" fontId="4" fillId="11" borderId="42" xfId="0" applyFont="1" applyFill="1" applyBorder="1" applyAlignment="1">
      <alignment horizontal="center" vertical="center" shrinkToFit="1" readingOrder="2"/>
    </xf>
    <xf numFmtId="0" fontId="4" fillId="11" borderId="43" xfId="0" applyFont="1" applyFill="1" applyBorder="1" applyAlignment="1">
      <alignment horizontal="center" vertical="center" shrinkToFit="1" readingOrder="2"/>
    </xf>
    <xf numFmtId="0" fontId="4" fillId="11" borderId="24" xfId="0" applyFont="1" applyFill="1" applyBorder="1" applyAlignment="1">
      <alignment horizontal="center" vertical="center" shrinkToFit="1" readingOrder="2"/>
    </xf>
    <xf numFmtId="0" fontId="4" fillId="11" borderId="13" xfId="0" applyFont="1" applyFill="1" applyBorder="1" applyAlignment="1">
      <alignment horizontal="center" vertical="center" shrinkToFit="1" readingOrder="2"/>
    </xf>
    <xf numFmtId="0" fontId="3" fillId="11" borderId="13" xfId="0" applyFont="1" applyFill="1" applyBorder="1" applyAlignment="1">
      <alignment horizontal="center" vertical="center" readingOrder="2"/>
    </xf>
    <xf numFmtId="0" fontId="4" fillId="11" borderId="44" xfId="0" applyFont="1" applyFill="1" applyBorder="1" applyAlignment="1">
      <alignment horizontal="center" vertical="center" shrinkToFit="1" readingOrder="2"/>
    </xf>
    <xf numFmtId="0" fontId="4" fillId="11" borderId="18" xfId="0" applyFont="1" applyFill="1" applyBorder="1" applyAlignment="1">
      <alignment horizontal="center" vertical="center" shrinkToFit="1" readingOrder="2"/>
    </xf>
    <xf numFmtId="0" fontId="5" fillId="11" borderId="24" xfId="0" applyFont="1" applyFill="1" applyBorder="1" applyAlignment="1">
      <alignment horizontal="center" vertical="center" shrinkToFit="1" readingOrder="2"/>
    </xf>
    <xf numFmtId="0" fontId="12" fillId="11" borderId="26" xfId="0" applyFont="1" applyFill="1" applyBorder="1" applyAlignment="1">
      <alignment horizontal="center" vertical="center" readingOrder="2"/>
    </xf>
    <xf numFmtId="0" fontId="12" fillId="11" borderId="45" xfId="0" applyFont="1" applyFill="1" applyBorder="1" applyAlignment="1">
      <alignment horizontal="center" vertical="center" readingOrder="2"/>
    </xf>
    <xf numFmtId="0" fontId="12" fillId="11" borderId="46" xfId="0" applyFont="1" applyFill="1" applyBorder="1" applyAlignment="1">
      <alignment horizontal="center" vertical="center" wrapText="1" readingOrder="2"/>
    </xf>
    <xf numFmtId="3" fontId="15" fillId="11" borderId="47" xfId="0" applyNumberFormat="1" applyFont="1" applyFill="1" applyBorder="1" applyAlignment="1">
      <alignment horizontal="center" vertical="center" readingOrder="2"/>
    </xf>
    <xf numFmtId="3" fontId="15" fillId="11" borderId="6" xfId="0" applyNumberFormat="1" applyFont="1" applyFill="1" applyBorder="1" applyAlignment="1">
      <alignment horizontal="center" vertical="center" readingOrder="2"/>
    </xf>
    <xf numFmtId="49" fontId="3" fillId="4" borderId="20" xfId="0" applyNumberFormat="1" applyFont="1" applyFill="1" applyBorder="1" applyAlignment="1">
      <alignment horizontal="center" vertical="center" readingOrder="2"/>
    </xf>
    <xf numFmtId="49" fontId="3" fillId="4" borderId="48" xfId="0" applyNumberFormat="1" applyFont="1" applyFill="1" applyBorder="1" applyAlignment="1">
      <alignment horizontal="center" vertical="center" readingOrder="2"/>
    </xf>
    <xf numFmtId="49" fontId="3" fillId="4" borderId="45" xfId="0" applyNumberFormat="1" applyFont="1" applyFill="1" applyBorder="1" applyAlignment="1">
      <alignment horizontal="center" vertical="center" readingOrder="2"/>
    </xf>
    <xf numFmtId="49" fontId="3" fillId="4" borderId="27" xfId="0" applyNumberFormat="1" applyFont="1" applyFill="1" applyBorder="1" applyAlignment="1">
      <alignment horizontal="center" vertical="center" readingOrder="2"/>
    </xf>
    <xf numFmtId="49" fontId="3" fillId="4" borderId="49" xfId="0" applyNumberFormat="1" applyFont="1" applyFill="1" applyBorder="1" applyAlignment="1">
      <alignment horizontal="center" vertical="center" readingOrder="2"/>
    </xf>
    <xf numFmtId="49" fontId="3" fillId="4" borderId="4" xfId="0" applyNumberFormat="1" applyFont="1" applyFill="1" applyBorder="1" applyAlignment="1">
      <alignment horizontal="center" vertical="center" readingOrder="2"/>
    </xf>
    <xf numFmtId="49" fontId="3" fillId="4" borderId="50" xfId="0" applyNumberFormat="1" applyFont="1" applyFill="1" applyBorder="1" applyAlignment="1">
      <alignment horizontal="center" vertical="center" readingOrder="2"/>
    </xf>
    <xf numFmtId="49" fontId="3" fillId="4" borderId="51" xfId="0" applyNumberFormat="1" applyFont="1" applyFill="1" applyBorder="1" applyAlignment="1">
      <alignment horizontal="center" vertical="center" readingOrder="2"/>
    </xf>
    <xf numFmtId="0" fontId="5" fillId="12" borderId="52" xfId="0" applyFont="1" applyFill="1" applyBorder="1" applyAlignment="1">
      <alignment horizontal="center" vertical="center" shrinkToFit="1" readingOrder="2"/>
    </xf>
    <xf numFmtId="0" fontId="5" fillId="12" borderId="16" xfId="0" applyFont="1" applyFill="1" applyBorder="1" applyAlignment="1">
      <alignment horizontal="center" vertical="center" readingOrder="2"/>
    </xf>
    <xf numFmtId="0" fontId="5" fillId="12" borderId="53" xfId="0" applyFont="1" applyFill="1" applyBorder="1" applyAlignment="1">
      <alignment horizontal="center" vertical="center" readingOrder="2"/>
    </xf>
    <xf numFmtId="0" fontId="5" fillId="12" borderId="54" xfId="0" applyFont="1" applyFill="1" applyBorder="1" applyAlignment="1">
      <alignment horizontal="center" vertical="center" readingOrder="2"/>
    </xf>
    <xf numFmtId="0" fontId="5" fillId="12" borderId="13" xfId="0" applyFont="1" applyFill="1" applyBorder="1" applyAlignment="1">
      <alignment horizontal="center" vertical="center" readingOrder="2"/>
    </xf>
    <xf numFmtId="0" fontId="8" fillId="0" borderId="0" xfId="0" applyFont="1" applyAlignment="1">
      <alignment horizontal="left" readingOrder="2"/>
    </xf>
    <xf numFmtId="9" fontId="5" fillId="12" borderId="16" xfId="0" applyNumberFormat="1" applyFont="1" applyFill="1" applyBorder="1" applyAlignment="1">
      <alignment horizontal="center" vertical="center" readingOrder="2"/>
    </xf>
    <xf numFmtId="0" fontId="1" fillId="0" borderId="0" xfId="0" applyFont="1" applyAlignment="1">
      <alignment/>
    </xf>
    <xf numFmtId="9" fontId="5" fillId="12" borderId="13" xfId="0" applyNumberFormat="1" applyFont="1" applyFill="1" applyBorder="1" applyAlignment="1">
      <alignment horizontal="center" vertical="center" readingOrder="2"/>
    </xf>
    <xf numFmtId="0" fontId="8" fillId="0" borderId="0" xfId="0" applyFont="1" applyAlignment="1">
      <alignment readingOrder="2"/>
    </xf>
    <xf numFmtId="0" fontId="15" fillId="2" borderId="21" xfId="0" applyFont="1" applyFill="1" applyBorder="1" applyAlignment="1">
      <alignment horizontal="center" vertical="center" readingOrder="2"/>
    </xf>
    <xf numFmtId="0" fontId="15" fillId="2" borderId="20" xfId="0" applyFont="1" applyFill="1" applyBorder="1" applyAlignment="1">
      <alignment horizontal="center" vertical="center" readingOrder="2"/>
    </xf>
    <xf numFmtId="0" fontId="32" fillId="0" borderId="0" xfId="0" applyFont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shrinkToFit="1" readingOrder="2"/>
    </xf>
    <xf numFmtId="0" fontId="8" fillId="11" borderId="3" xfId="0" applyFont="1" applyFill="1" applyBorder="1" applyAlignment="1">
      <alignment horizontal="center" vertical="center" wrapText="1" shrinkToFit="1" readingOrder="2"/>
    </xf>
    <xf numFmtId="0" fontId="4" fillId="11" borderId="55" xfId="0" applyFont="1" applyFill="1" applyBorder="1" applyAlignment="1">
      <alignment horizontal="center" vertical="center" shrinkToFit="1" readingOrder="2"/>
    </xf>
    <xf numFmtId="0" fontId="8" fillId="11" borderId="56" xfId="0" applyFont="1" applyFill="1" applyBorder="1" applyAlignment="1">
      <alignment horizontal="center" vertical="center" wrapText="1" shrinkToFit="1" readingOrder="2"/>
    </xf>
    <xf numFmtId="0" fontId="8" fillId="11" borderId="55" xfId="0" applyFont="1" applyFill="1" applyBorder="1" applyAlignment="1">
      <alignment horizontal="center" vertical="center" wrapText="1" shrinkToFit="1" readingOrder="2"/>
    </xf>
    <xf numFmtId="0" fontId="36" fillId="7" borderId="3" xfId="0" applyFont="1" applyFill="1" applyBorder="1" applyAlignment="1">
      <alignment horizontal="center" vertical="center" readingOrder="2"/>
    </xf>
    <xf numFmtId="0" fontId="36" fillId="7" borderId="55" xfId="0" applyFont="1" applyFill="1" applyBorder="1" applyAlignment="1">
      <alignment horizontal="center" vertical="center" readingOrder="2"/>
    </xf>
    <xf numFmtId="0" fontId="36" fillId="7" borderId="56" xfId="0" applyFont="1" applyFill="1" applyBorder="1" applyAlignment="1">
      <alignment horizontal="center" vertical="center" readingOrder="2"/>
    </xf>
    <xf numFmtId="0" fontId="36" fillId="11" borderId="57" xfId="0" applyFont="1" applyFill="1" applyBorder="1" applyAlignment="1">
      <alignment horizontal="center" vertical="center" readingOrder="2"/>
    </xf>
    <xf numFmtId="0" fontId="36" fillId="11" borderId="58" xfId="0" applyFont="1" applyFill="1" applyBorder="1" applyAlignment="1">
      <alignment horizontal="center" vertical="center" readingOrder="2"/>
    </xf>
    <xf numFmtId="0" fontId="36" fillId="11" borderId="59" xfId="0" applyFont="1" applyFill="1" applyBorder="1" applyAlignment="1">
      <alignment horizontal="center" vertical="center" readingOrder="2"/>
    </xf>
    <xf numFmtId="0" fontId="1" fillId="11" borderId="60" xfId="0" applyFont="1" applyFill="1" applyBorder="1" applyAlignment="1">
      <alignment readingOrder="2"/>
    </xf>
    <xf numFmtId="0" fontId="1" fillId="11" borderId="56" xfId="0" applyFont="1" applyFill="1" applyBorder="1" applyAlignment="1">
      <alignment horizontal="left" vertical="top" readingOrder="2"/>
    </xf>
    <xf numFmtId="0" fontId="5" fillId="2" borderId="61" xfId="0" applyFont="1" applyFill="1" applyBorder="1" applyAlignment="1">
      <alignment horizontal="center" readingOrder="2"/>
    </xf>
    <xf numFmtId="0" fontId="6" fillId="13" borderId="11" xfId="0" applyFont="1" applyFill="1" applyBorder="1" applyAlignment="1">
      <alignment horizontal="center" vertical="center" readingOrder="2"/>
    </xf>
    <xf numFmtId="0" fontId="6" fillId="13" borderId="43" xfId="0" applyFont="1" applyFill="1" applyBorder="1" applyAlignment="1">
      <alignment horizontal="center" vertical="center" readingOrder="2"/>
    </xf>
    <xf numFmtId="0" fontId="6" fillId="13" borderId="12" xfId="0" applyFont="1" applyFill="1" applyBorder="1" applyAlignment="1">
      <alignment horizontal="center" vertical="center" readingOrder="2"/>
    </xf>
    <xf numFmtId="0" fontId="1" fillId="11" borderId="62" xfId="0" applyFont="1" applyFill="1" applyBorder="1" applyAlignment="1">
      <alignment horizontal="left" readingOrder="2"/>
    </xf>
    <xf numFmtId="0" fontId="1" fillId="11" borderId="36" xfId="0" applyFont="1" applyFill="1" applyBorder="1" applyAlignment="1">
      <alignment horizontal="left" readingOrder="2"/>
    </xf>
    <xf numFmtId="0" fontId="1" fillId="11" borderId="20" xfId="0" applyFont="1" applyFill="1" applyBorder="1" applyAlignment="1">
      <alignment horizontal="center" vertical="center" readingOrder="2"/>
    </xf>
    <xf numFmtId="0" fontId="1" fillId="11" borderId="63" xfId="0" applyFont="1" applyFill="1" applyBorder="1" applyAlignment="1">
      <alignment horizontal="center" vertical="center" readingOrder="2"/>
    </xf>
    <xf numFmtId="0" fontId="1" fillId="11" borderId="64" xfId="0" applyFont="1" applyFill="1" applyBorder="1" applyAlignment="1">
      <alignment horizontal="right" readingOrder="2"/>
    </xf>
    <xf numFmtId="0" fontId="1" fillId="11" borderId="65" xfId="0" applyFont="1" applyFill="1" applyBorder="1" applyAlignment="1">
      <alignment horizontal="right" readingOrder="2"/>
    </xf>
    <xf numFmtId="0" fontId="3" fillId="3" borderId="66" xfId="0" applyFont="1" applyFill="1" applyBorder="1" applyAlignment="1">
      <alignment horizontal="center" vertical="center" readingOrder="2"/>
    </xf>
    <xf numFmtId="0" fontId="3" fillId="3" borderId="67" xfId="0" applyFont="1" applyFill="1" applyBorder="1" applyAlignment="1">
      <alignment horizontal="center" vertical="center" readingOrder="2"/>
    </xf>
    <xf numFmtId="0" fontId="1" fillId="11" borderId="51" xfId="0" applyFont="1" applyFill="1" applyBorder="1" applyAlignment="1">
      <alignment horizontal="center" vertical="center" readingOrder="2"/>
    </xf>
    <xf numFmtId="0" fontId="1" fillId="11" borderId="68" xfId="0" applyFont="1" applyFill="1" applyBorder="1" applyAlignment="1">
      <alignment horizontal="center" vertical="center" readingOrder="2"/>
    </xf>
    <xf numFmtId="0" fontId="0" fillId="0" borderId="0" xfId="0" applyAlignment="1">
      <alignment/>
    </xf>
    <xf numFmtId="0" fontId="1" fillId="11" borderId="69" xfId="0" applyFont="1" applyFill="1" applyBorder="1" applyAlignment="1">
      <alignment horizontal="center" vertical="center" readingOrder="2"/>
    </xf>
    <xf numFmtId="0" fontId="1" fillId="11" borderId="37" xfId="0" applyFont="1" applyFill="1" applyBorder="1" applyAlignment="1">
      <alignment horizontal="center" vertical="center" readingOrder="2"/>
    </xf>
    <xf numFmtId="0" fontId="6" fillId="4" borderId="0" xfId="0" applyFont="1" applyFill="1" applyBorder="1" applyAlignment="1">
      <alignment horizontal="center" vertical="center" readingOrder="2"/>
    </xf>
    <xf numFmtId="0" fontId="5" fillId="2" borderId="45" xfId="0" applyFont="1" applyFill="1" applyBorder="1" applyAlignment="1">
      <alignment horizontal="center" readingOrder="2"/>
    </xf>
    <xf numFmtId="0" fontId="5" fillId="2" borderId="70" xfId="0" applyFont="1" applyFill="1" applyBorder="1" applyAlignment="1">
      <alignment horizontal="center" readingOrder="2"/>
    </xf>
    <xf numFmtId="0" fontId="3" fillId="2" borderId="38" xfId="0" applyFont="1" applyFill="1" applyBorder="1" applyAlignment="1">
      <alignment horizontal="center" vertical="center" textRotation="90" wrapText="1" readingOrder="2"/>
    </xf>
    <xf numFmtId="0" fontId="3" fillId="2" borderId="39" xfId="0" applyFont="1" applyFill="1" applyBorder="1" applyAlignment="1">
      <alignment horizontal="center" vertical="center" textRotation="90" wrapText="1" readingOrder="2"/>
    </xf>
    <xf numFmtId="0" fontId="1" fillId="2" borderId="15" xfId="0" applyFont="1" applyFill="1" applyBorder="1" applyAlignment="1">
      <alignment horizontal="right" readingOrder="2"/>
    </xf>
    <xf numFmtId="0" fontId="1" fillId="2" borderId="71" xfId="0" applyFont="1" applyFill="1" applyBorder="1" applyAlignment="1">
      <alignment horizontal="right" readingOrder="2"/>
    </xf>
    <xf numFmtId="0" fontId="1" fillId="2" borderId="72" xfId="0" applyFont="1" applyFill="1" applyBorder="1" applyAlignment="1">
      <alignment horizontal="left" readingOrder="2"/>
    </xf>
    <xf numFmtId="0" fontId="1" fillId="2" borderId="36" xfId="0" applyFont="1" applyFill="1" applyBorder="1" applyAlignment="1">
      <alignment horizontal="left" readingOrder="2"/>
    </xf>
    <xf numFmtId="0" fontId="1" fillId="2" borderId="73" xfId="0" applyFont="1" applyFill="1" applyBorder="1" applyAlignment="1">
      <alignment horizontal="left" readingOrder="2"/>
    </xf>
    <xf numFmtId="0" fontId="1" fillId="2" borderId="74" xfId="0" applyFont="1" applyFill="1" applyBorder="1" applyAlignment="1">
      <alignment horizontal="left" readingOrder="2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20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textRotation="90" wrapText="1" readingOrder="2"/>
    </xf>
    <xf numFmtId="0" fontId="3" fillId="2" borderId="75" xfId="0" applyFont="1" applyFill="1" applyBorder="1" applyAlignment="1">
      <alignment horizontal="center" vertical="center" textRotation="90" wrapText="1" readingOrder="2"/>
    </xf>
    <xf numFmtId="0" fontId="3" fillId="2" borderId="11" xfId="0" applyFont="1" applyFill="1" applyBorder="1" applyAlignment="1">
      <alignment horizontal="center" vertical="center" wrapText="1" readingOrder="2"/>
    </xf>
    <xf numFmtId="0" fontId="3" fillId="2" borderId="12" xfId="0" applyFont="1" applyFill="1" applyBorder="1" applyAlignment="1">
      <alignment horizontal="center" vertical="center" wrapText="1" readingOrder="2"/>
    </xf>
    <xf numFmtId="0" fontId="1" fillId="2" borderId="21" xfId="0" applyFont="1" applyFill="1" applyBorder="1" applyAlignment="1">
      <alignment horizontal="center" vertical="center" readingOrder="2"/>
    </xf>
    <xf numFmtId="0" fontId="1" fillId="2" borderId="3" xfId="0" applyFont="1" applyFill="1" applyBorder="1" applyAlignment="1">
      <alignment horizontal="center" vertical="center" readingOrder="2"/>
    </xf>
    <xf numFmtId="0" fontId="1" fillId="2" borderId="19" xfId="0" applyFont="1" applyFill="1" applyBorder="1" applyAlignment="1">
      <alignment horizontal="center" vertical="center" readingOrder="2"/>
    </xf>
    <xf numFmtId="0" fontId="1" fillId="2" borderId="22" xfId="0" applyFont="1" applyFill="1" applyBorder="1" applyAlignment="1">
      <alignment horizontal="center" vertical="center" readingOrder="2"/>
    </xf>
    <xf numFmtId="0" fontId="1" fillId="2" borderId="25" xfId="0" applyFont="1" applyFill="1" applyBorder="1" applyAlignment="1">
      <alignment horizontal="center" vertical="center" readingOrder="2"/>
    </xf>
    <xf numFmtId="0" fontId="1" fillId="2" borderId="18" xfId="0" applyFont="1" applyFill="1" applyBorder="1" applyAlignment="1">
      <alignment horizontal="center" vertical="center" readingOrder="2"/>
    </xf>
    <xf numFmtId="0" fontId="1" fillId="2" borderId="49" xfId="0" applyFont="1" applyFill="1" applyBorder="1" applyAlignment="1">
      <alignment horizontal="center" vertical="center" readingOrder="2"/>
    </xf>
    <xf numFmtId="0" fontId="1" fillId="2" borderId="56" xfId="0" applyFont="1" applyFill="1" applyBorder="1" applyAlignment="1">
      <alignment horizontal="center" vertical="center" readingOrder="2"/>
    </xf>
    <xf numFmtId="0" fontId="20" fillId="0" borderId="0" xfId="0" applyFont="1" applyAlignment="1">
      <alignment horizontal="center" vertical="center"/>
    </xf>
    <xf numFmtId="0" fontId="1" fillId="11" borderId="76" xfId="0" applyFont="1" applyFill="1" applyBorder="1" applyAlignment="1">
      <alignment horizontal="center" vertical="center" readingOrder="2"/>
    </xf>
    <xf numFmtId="0" fontId="1" fillId="11" borderId="21" xfId="0" applyFont="1" applyFill="1" applyBorder="1" applyAlignment="1">
      <alignment readingOrder="2"/>
    </xf>
    <xf numFmtId="0" fontId="1" fillId="11" borderId="20" xfId="0" applyFont="1" applyFill="1" applyBorder="1" applyAlignment="1">
      <alignment readingOrder="2"/>
    </xf>
    <xf numFmtId="0" fontId="1" fillId="11" borderId="15" xfId="0" applyFont="1" applyFill="1" applyBorder="1" applyAlignment="1">
      <alignment readingOrder="2"/>
    </xf>
    <xf numFmtId="0" fontId="1" fillId="11" borderId="69" xfId="0" applyFont="1" applyFill="1" applyBorder="1" applyAlignment="1">
      <alignment readingOrder="2"/>
    </xf>
    <xf numFmtId="0" fontId="1" fillId="11" borderId="49" xfId="0" applyFont="1" applyFill="1" applyBorder="1" applyAlignment="1">
      <alignment horizontal="right" readingOrder="2"/>
    </xf>
    <xf numFmtId="0" fontId="1" fillId="11" borderId="77" xfId="0" applyFont="1" applyFill="1" applyBorder="1" applyAlignment="1">
      <alignment horizontal="right" readingOrder="2"/>
    </xf>
    <xf numFmtId="0" fontId="1" fillId="11" borderId="7" xfId="0" applyFont="1" applyFill="1" applyBorder="1" applyAlignment="1">
      <alignment horizontal="left" readingOrder="2"/>
    </xf>
    <xf numFmtId="0" fontId="1" fillId="11" borderId="72" xfId="0" applyFont="1" applyFill="1" applyBorder="1" applyAlignment="1">
      <alignment horizontal="left" readingOrder="2"/>
    </xf>
    <xf numFmtId="0" fontId="1" fillId="11" borderId="9" xfId="0" applyFont="1" applyFill="1" applyBorder="1" applyAlignment="1">
      <alignment horizontal="right" readingOrder="2"/>
    </xf>
    <xf numFmtId="0" fontId="1" fillId="11" borderId="78" xfId="0" applyFont="1" applyFill="1" applyBorder="1" applyAlignment="1">
      <alignment horizontal="right" readingOrder="2"/>
    </xf>
    <xf numFmtId="0" fontId="7" fillId="4" borderId="70" xfId="0" applyFont="1" applyFill="1" applyBorder="1" applyAlignment="1">
      <alignment horizontal="center" vertical="top" wrapText="1" readingOrder="2"/>
    </xf>
    <xf numFmtId="0" fontId="7" fillId="4" borderId="68" xfId="0" applyFont="1" applyFill="1" applyBorder="1" applyAlignment="1">
      <alignment horizontal="center" vertical="top" wrapText="1" readingOrder="2"/>
    </xf>
    <xf numFmtId="0" fontId="1" fillId="5" borderId="11" xfId="0" applyFont="1" applyFill="1" applyBorder="1" applyAlignment="1">
      <alignment horizontal="center" vertical="center" readingOrder="2"/>
    </xf>
    <xf numFmtId="0" fontId="1" fillId="5" borderId="12" xfId="0" applyFont="1" applyFill="1" applyBorder="1" applyAlignment="1">
      <alignment horizontal="center" vertical="center" readingOrder="2"/>
    </xf>
    <xf numFmtId="0" fontId="1" fillId="5" borderId="30" xfId="0" applyFont="1" applyFill="1" applyBorder="1" applyAlignment="1">
      <alignment readingOrder="2"/>
    </xf>
    <xf numFmtId="0" fontId="1" fillId="5" borderId="31" xfId="0" applyFont="1" applyFill="1" applyBorder="1" applyAlignment="1">
      <alignment readingOrder="2"/>
    </xf>
    <xf numFmtId="0" fontId="1" fillId="5" borderId="79" xfId="0" applyFont="1" applyFill="1" applyBorder="1" applyAlignment="1">
      <alignment readingOrder="2"/>
    </xf>
    <xf numFmtId="0" fontId="1" fillId="5" borderId="80" xfId="0" applyFont="1" applyFill="1" applyBorder="1" applyAlignment="1">
      <alignment readingOrder="2"/>
    </xf>
    <xf numFmtId="0" fontId="5" fillId="14" borderId="13" xfId="0" applyFont="1" applyFill="1" applyBorder="1" applyAlignment="1">
      <alignment horizontal="center" vertical="center" readingOrder="2"/>
    </xf>
    <xf numFmtId="0" fontId="5" fillId="12" borderId="81" xfId="0" applyFont="1" applyFill="1" applyBorder="1" applyAlignment="1">
      <alignment horizontal="center" vertical="center" readingOrder="2"/>
    </xf>
    <xf numFmtId="0" fontId="1" fillId="12" borderId="82" xfId="0" applyFont="1" applyFill="1" applyBorder="1" applyAlignment="1">
      <alignment horizontal="center" vertical="center" readingOrder="2"/>
    </xf>
    <xf numFmtId="0" fontId="1" fillId="12" borderId="53" xfId="0" applyFont="1" applyFill="1" applyBorder="1" applyAlignment="1">
      <alignment horizontal="center" vertical="center" readingOrder="2"/>
    </xf>
    <xf numFmtId="0" fontId="5" fillId="12" borderId="83" xfId="0" applyFont="1" applyFill="1" applyBorder="1" applyAlignment="1">
      <alignment horizontal="center" vertical="center" shrinkToFit="1" readingOrder="2"/>
    </xf>
    <xf numFmtId="0" fontId="5" fillId="12" borderId="84" xfId="0" applyFont="1" applyFill="1" applyBorder="1" applyAlignment="1">
      <alignment horizontal="center" vertical="center" shrinkToFit="1" readingOrder="2"/>
    </xf>
    <xf numFmtId="0" fontId="5" fillId="12" borderId="62" xfId="0" applyFont="1" applyFill="1" applyBorder="1" applyAlignment="1">
      <alignment horizontal="center" vertical="center" readingOrder="2"/>
    </xf>
    <xf numFmtId="0" fontId="5" fillId="12" borderId="85" xfId="0" applyFont="1" applyFill="1" applyBorder="1" applyAlignment="1">
      <alignment horizontal="center" vertical="center" readingOrder="2"/>
    </xf>
    <xf numFmtId="0" fontId="5" fillId="12" borderId="64" xfId="0" applyFont="1" applyFill="1" applyBorder="1" applyAlignment="1">
      <alignment horizontal="center" vertical="center" readingOrder="2"/>
    </xf>
    <xf numFmtId="0" fontId="5" fillId="12" borderId="86" xfId="0" applyFont="1" applyFill="1" applyBorder="1" applyAlignment="1">
      <alignment horizontal="center" vertical="center" readingOrder="2"/>
    </xf>
    <xf numFmtId="0" fontId="1" fillId="12" borderId="11" xfId="0" applyFont="1" applyFill="1" applyBorder="1" applyAlignment="1">
      <alignment horizontal="center" vertical="center" readingOrder="2"/>
    </xf>
    <xf numFmtId="0" fontId="1" fillId="12" borderId="12" xfId="0" applyFont="1" applyFill="1" applyBorder="1" applyAlignment="1">
      <alignment horizontal="center" vertical="center" readingOrder="2"/>
    </xf>
    <xf numFmtId="0" fontId="1" fillId="12" borderId="87" xfId="0" applyFont="1" applyFill="1" applyBorder="1" applyAlignment="1">
      <alignment horizontal="center" vertical="center" readingOrder="2"/>
    </xf>
    <xf numFmtId="0" fontId="1" fillId="12" borderId="16" xfId="0" applyFont="1" applyFill="1" applyBorder="1" applyAlignment="1">
      <alignment horizontal="center" vertical="center" readingOrder="2"/>
    </xf>
    <xf numFmtId="0" fontId="1" fillId="12" borderId="88" xfId="0" applyFont="1" applyFill="1" applyBorder="1" applyAlignment="1">
      <alignment horizontal="center" vertical="center" readingOrder="2"/>
    </xf>
    <xf numFmtId="0" fontId="1" fillId="12" borderId="54" xfId="0" applyFont="1" applyFill="1" applyBorder="1" applyAlignment="1">
      <alignment horizontal="center" vertical="center" readingOrder="2"/>
    </xf>
    <xf numFmtId="0" fontId="1" fillId="11" borderId="48" xfId="0" applyFont="1" applyFill="1" applyBorder="1" applyAlignment="1">
      <alignment horizontal="center" vertical="center" readingOrder="2"/>
    </xf>
    <xf numFmtId="0" fontId="1" fillId="11" borderId="70" xfId="0" applyFont="1" applyFill="1" applyBorder="1" applyAlignment="1">
      <alignment horizontal="center" vertical="center" readingOrder="2"/>
    </xf>
    <xf numFmtId="0" fontId="1" fillId="11" borderId="49" xfId="0" applyFont="1" applyFill="1" applyBorder="1" applyAlignment="1">
      <alignment horizontal="center" vertical="center" readingOrder="2"/>
    </xf>
    <xf numFmtId="0" fontId="20" fillId="0" borderId="0" xfId="0" applyFont="1" applyBorder="1" applyAlignment="1">
      <alignment horizontal="center" vertical="center"/>
    </xf>
    <xf numFmtId="0" fontId="1" fillId="11" borderId="50" xfId="0" applyFont="1" applyFill="1" applyBorder="1" applyAlignment="1">
      <alignment horizontal="center" vertical="center" readingOrder="2"/>
    </xf>
    <xf numFmtId="0" fontId="31" fillId="8" borderId="79" xfId="0" applyFont="1" applyFill="1" applyBorder="1" applyAlignment="1">
      <alignment horizontal="center"/>
    </xf>
    <xf numFmtId="0" fontId="4" fillId="8" borderId="80" xfId="0" applyFont="1" applyFill="1" applyBorder="1" applyAlignment="1">
      <alignment horizontal="center"/>
    </xf>
    <xf numFmtId="0" fontId="4" fillId="8" borderId="38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 textRotation="90" wrapText="1" readingOrder="2"/>
    </xf>
    <xf numFmtId="0" fontId="32" fillId="0" borderId="0" xfId="0" applyFont="1" applyAlignment="1">
      <alignment horizontal="center" vertical="center"/>
    </xf>
    <xf numFmtId="0" fontId="1" fillId="11" borderId="48" xfId="0" applyFont="1" applyFill="1" applyBorder="1" applyAlignment="1">
      <alignment horizontal="center" readingOrder="2"/>
    </xf>
    <xf numFmtId="0" fontId="1" fillId="11" borderId="70" xfId="0" applyFont="1" applyFill="1" applyBorder="1" applyAlignment="1">
      <alignment horizontal="center" readingOrder="2"/>
    </xf>
    <xf numFmtId="0" fontId="1" fillId="11" borderId="49" xfId="0" applyFont="1" applyFill="1" applyBorder="1" applyAlignment="1">
      <alignment horizontal="center" readingOrder="2"/>
    </xf>
    <xf numFmtId="0" fontId="1" fillId="11" borderId="63" xfId="0" applyFont="1" applyFill="1" applyBorder="1" applyAlignment="1">
      <alignment horizontal="center" readingOrder="2"/>
    </xf>
    <xf numFmtId="0" fontId="0" fillId="0" borderId="85" xfId="0" applyBorder="1" applyAlignment="1">
      <alignment/>
    </xf>
    <xf numFmtId="0" fontId="1" fillId="11" borderId="90" xfId="0" applyFont="1" applyFill="1" applyBorder="1" applyAlignment="1">
      <alignment horizontal="center" vertical="center" readingOrder="2"/>
    </xf>
    <xf numFmtId="0" fontId="1" fillId="11" borderId="57" xfId="0" applyFont="1" applyFill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1" fillId="11" borderId="91" xfId="0" applyFont="1" applyFill="1" applyBorder="1" applyAlignment="1">
      <alignment horizontal="center" readingOrder="2"/>
    </xf>
    <xf numFmtId="0" fontId="1" fillId="11" borderId="3" xfId="0" applyFont="1" applyFill="1" applyBorder="1" applyAlignment="1">
      <alignment horizontal="center" readingOrder="2"/>
    </xf>
    <xf numFmtId="0" fontId="32" fillId="0" borderId="0" xfId="0" applyFont="1" applyAlignment="1">
      <alignment horizontal="center" vertical="center" wrapText="1"/>
    </xf>
    <xf numFmtId="0" fontId="35" fillId="11" borderId="92" xfId="0" applyFont="1" applyFill="1" applyBorder="1" applyAlignment="1">
      <alignment horizontal="center"/>
    </xf>
    <xf numFmtId="0" fontId="0" fillId="0" borderId="93" xfId="0" applyBorder="1" applyAlignment="1">
      <alignment/>
    </xf>
    <xf numFmtId="0" fontId="5" fillId="11" borderId="94" xfId="0" applyFont="1" applyFill="1" applyBorder="1" applyAlignment="1">
      <alignment horizontal="center"/>
    </xf>
    <xf numFmtId="0" fontId="5" fillId="11" borderId="95" xfId="0" applyFont="1" applyFill="1" applyBorder="1" applyAlignment="1">
      <alignment horizontal="center"/>
    </xf>
    <xf numFmtId="0" fontId="20" fillId="12" borderId="96" xfId="0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'مجموع الساعات والطلعات للطيران'!$D$7</c:f>
              <c:strCache>
                <c:ptCount val="1"/>
                <c:pt idx="0">
                  <c:v>مجموع عدد الطلعات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'مجموع الساعات والطلعات للطيران'!$B$9:$B$12</c:f>
              <c:strCache/>
            </c:strRef>
          </c:cat>
          <c:val>
            <c:numRef>
              <c:f>'مجموع الساعات والطلعات للطيران'!$D$9:$D$12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55217905"/>
        <c:axId val="27199098"/>
      </c:bar3DChart>
      <c:catAx>
        <c:axId val="5521790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199098"/>
        <c:crosses val="autoZero"/>
        <c:auto val="1"/>
        <c:lblOffset val="100"/>
        <c:noMultiLvlLbl val="0"/>
      </c:catAx>
      <c:valAx>
        <c:axId val="27199098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21790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رسم بياني يوضح نوع الطلعات لعام 1428 هـ</a:t>
            </a:r>
          </a:p>
        </c:rich>
      </c:tx>
      <c:layout>
        <c:manualLayout>
          <c:xMode val="factor"/>
          <c:yMode val="factor"/>
          <c:x val="0.0255"/>
          <c:y val="-0.0205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395"/>
          <c:y val="0.202"/>
          <c:w val="0.62175"/>
          <c:h val="0.798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('طلعات الطيران'!$D$5,'طلعات الطيران'!$F$5,'طلعات الطيران'!$H$5,'طلعات الطيران'!$J$5)</c:f>
              <c:strCache/>
            </c:strRef>
          </c:cat>
          <c:val>
            <c:numRef>
              <c:f>('طلعات الطيران'!$D$11,'طلعات الطيران'!$F$11,'طلعات الطيران'!$H$11,'طلعات الطيران'!$J$11)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رسم بياني يوضح التجهيزات الأساسيه لرجال الدفاع المدني أثناء العمليات لعام 1428 هـ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'تجهيزات رجل الدفاع المدني'!$D$3</c:f>
              <c:strCache>
                <c:ptCount val="1"/>
                <c:pt idx="0">
                  <c:v>مرشح واقي من الغازات السامة والأتربة ( فلتر 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المدني'!$D$4:$D$16</c:f>
              <c:numCache>
                <c:ptCount val="13"/>
                <c:pt idx="0">
                  <c:v>22</c:v>
                </c:pt>
                <c:pt idx="1">
                  <c:v>1509</c:v>
                </c:pt>
                <c:pt idx="2">
                  <c:v>340</c:v>
                </c:pt>
                <c:pt idx="3">
                  <c:v>545</c:v>
                </c:pt>
                <c:pt idx="4">
                  <c:v>323</c:v>
                </c:pt>
                <c:pt idx="5">
                  <c:v>484</c:v>
                </c:pt>
                <c:pt idx="6">
                  <c:v>267</c:v>
                </c:pt>
                <c:pt idx="7">
                  <c:v>21</c:v>
                </c:pt>
                <c:pt idx="8">
                  <c:v>247</c:v>
                </c:pt>
                <c:pt idx="9">
                  <c:v>251</c:v>
                </c:pt>
                <c:pt idx="10">
                  <c:v>162</c:v>
                </c:pt>
                <c:pt idx="11">
                  <c:v>141</c:v>
                </c:pt>
                <c:pt idx="12">
                  <c:v>213</c:v>
                </c:pt>
              </c:numCache>
            </c:numRef>
          </c:val>
        </c:ser>
        <c:ser>
          <c:idx val="1"/>
          <c:order val="1"/>
          <c:tx>
            <c:strRef>
              <c:f>'تجهيزات رجل الدفاع المدني'!$E$3</c:f>
              <c:strCache>
                <c:ptCount val="1"/>
                <c:pt idx="0">
                  <c:v>وحدة تنفس محموله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المدني'!$E$4:$E$16</c:f>
              <c:numCache>
                <c:ptCount val="13"/>
                <c:pt idx="0">
                  <c:v>451</c:v>
                </c:pt>
                <c:pt idx="1">
                  <c:v>1141</c:v>
                </c:pt>
                <c:pt idx="2">
                  <c:v>1186</c:v>
                </c:pt>
                <c:pt idx="3">
                  <c:v>865</c:v>
                </c:pt>
                <c:pt idx="4">
                  <c:v>627</c:v>
                </c:pt>
                <c:pt idx="5">
                  <c:v>647</c:v>
                </c:pt>
                <c:pt idx="6">
                  <c:v>310</c:v>
                </c:pt>
                <c:pt idx="7">
                  <c:v>125</c:v>
                </c:pt>
                <c:pt idx="8">
                  <c:v>312</c:v>
                </c:pt>
                <c:pt idx="9">
                  <c:v>380</c:v>
                </c:pt>
                <c:pt idx="10">
                  <c:v>256</c:v>
                </c:pt>
                <c:pt idx="11">
                  <c:v>143</c:v>
                </c:pt>
                <c:pt idx="12">
                  <c:v>202</c:v>
                </c:pt>
              </c:numCache>
            </c:numRef>
          </c:val>
        </c:ser>
        <c:ser>
          <c:idx val="2"/>
          <c:order val="2"/>
          <c:tx>
            <c:strRef>
              <c:f>'تجهيزات رجل الدفاع المدني'!$F$3</c:f>
              <c:strCache>
                <c:ptCount val="1"/>
                <c:pt idx="0">
                  <c:v>معطف حريق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المدني'!$F$4:$F$16</c:f>
              <c:numCache>
                <c:ptCount val="13"/>
                <c:pt idx="0">
                  <c:v>477</c:v>
                </c:pt>
                <c:pt idx="1">
                  <c:v>1086</c:v>
                </c:pt>
                <c:pt idx="2">
                  <c:v>1148</c:v>
                </c:pt>
                <c:pt idx="3">
                  <c:v>805</c:v>
                </c:pt>
                <c:pt idx="4">
                  <c:v>611</c:v>
                </c:pt>
                <c:pt idx="5">
                  <c:v>420</c:v>
                </c:pt>
                <c:pt idx="6">
                  <c:v>291</c:v>
                </c:pt>
                <c:pt idx="7">
                  <c:v>149</c:v>
                </c:pt>
                <c:pt idx="8">
                  <c:v>221</c:v>
                </c:pt>
                <c:pt idx="9">
                  <c:v>475</c:v>
                </c:pt>
                <c:pt idx="10">
                  <c:v>264</c:v>
                </c:pt>
                <c:pt idx="11">
                  <c:v>147</c:v>
                </c:pt>
                <c:pt idx="12">
                  <c:v>193</c:v>
                </c:pt>
              </c:numCache>
            </c:numRef>
          </c:val>
        </c:ser>
        <c:ser>
          <c:idx val="3"/>
          <c:order val="3"/>
          <c:tx>
            <c:strRef>
              <c:f>'تجهيزات رجل الدفاع المدني'!$G$3</c:f>
              <c:strCache>
                <c:ptCount val="1"/>
                <c:pt idx="0">
                  <c:v>حذاء مكافحة الحريق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المدني'!$G$4:$G$16</c:f>
              <c:numCache>
                <c:ptCount val="13"/>
                <c:pt idx="0">
                  <c:v>506</c:v>
                </c:pt>
                <c:pt idx="1">
                  <c:v>1026</c:v>
                </c:pt>
                <c:pt idx="2">
                  <c:v>1270</c:v>
                </c:pt>
                <c:pt idx="3">
                  <c:v>862</c:v>
                </c:pt>
                <c:pt idx="4">
                  <c:v>652</c:v>
                </c:pt>
                <c:pt idx="5">
                  <c:v>451</c:v>
                </c:pt>
                <c:pt idx="6">
                  <c:v>313</c:v>
                </c:pt>
                <c:pt idx="7">
                  <c:v>143</c:v>
                </c:pt>
                <c:pt idx="8">
                  <c:v>184</c:v>
                </c:pt>
                <c:pt idx="9">
                  <c:v>532</c:v>
                </c:pt>
                <c:pt idx="10">
                  <c:v>282</c:v>
                </c:pt>
                <c:pt idx="11">
                  <c:v>153</c:v>
                </c:pt>
                <c:pt idx="12">
                  <c:v>219</c:v>
                </c:pt>
              </c:numCache>
            </c:numRef>
          </c:val>
        </c:ser>
        <c:ser>
          <c:idx val="4"/>
          <c:order val="4"/>
          <c:tx>
            <c:strRef>
              <c:f>'تجهيزات رجل الدفاع المدني'!$H$3</c:f>
              <c:strCache>
                <c:ptCount val="1"/>
                <c:pt idx="0">
                  <c:v>خوذة رأس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المدني'!$H$4:$H$16</c:f>
              <c:numCache>
                <c:ptCount val="13"/>
                <c:pt idx="0">
                  <c:v>273</c:v>
                </c:pt>
                <c:pt idx="1">
                  <c:v>1229</c:v>
                </c:pt>
                <c:pt idx="2">
                  <c:v>1265</c:v>
                </c:pt>
                <c:pt idx="3">
                  <c:v>1137</c:v>
                </c:pt>
                <c:pt idx="4">
                  <c:v>1112</c:v>
                </c:pt>
                <c:pt idx="5">
                  <c:v>776</c:v>
                </c:pt>
                <c:pt idx="6">
                  <c:v>428</c:v>
                </c:pt>
                <c:pt idx="7">
                  <c:v>108</c:v>
                </c:pt>
                <c:pt idx="8">
                  <c:v>411</c:v>
                </c:pt>
                <c:pt idx="9">
                  <c:v>505</c:v>
                </c:pt>
                <c:pt idx="10">
                  <c:v>369</c:v>
                </c:pt>
                <c:pt idx="11">
                  <c:v>172</c:v>
                </c:pt>
                <c:pt idx="12">
                  <c:v>282</c:v>
                </c:pt>
              </c:numCache>
            </c:numRef>
          </c:val>
        </c:ser>
        <c:ser>
          <c:idx val="5"/>
          <c:order val="5"/>
          <c:tx>
            <c:strRef>
              <c:f>'تجهيزات رجل الدفاع المدني'!$I$3</c:f>
              <c:strCache>
                <c:ptCount val="1"/>
                <c:pt idx="0">
                  <c:v>جهاز قص وفصل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المدني'!$I$4:$I$16</c:f>
              <c:numCache>
                <c:ptCount val="13"/>
                <c:pt idx="0">
                  <c:v>53</c:v>
                </c:pt>
                <c:pt idx="1">
                  <c:v>117</c:v>
                </c:pt>
                <c:pt idx="2">
                  <c:v>113</c:v>
                </c:pt>
                <c:pt idx="3">
                  <c:v>110</c:v>
                </c:pt>
                <c:pt idx="4">
                  <c:v>69</c:v>
                </c:pt>
                <c:pt idx="5">
                  <c:v>51</c:v>
                </c:pt>
                <c:pt idx="6">
                  <c:v>45</c:v>
                </c:pt>
                <c:pt idx="7">
                  <c:v>29</c:v>
                </c:pt>
                <c:pt idx="8">
                  <c:v>41</c:v>
                </c:pt>
                <c:pt idx="9">
                  <c:v>60</c:v>
                </c:pt>
                <c:pt idx="10">
                  <c:v>48</c:v>
                </c:pt>
                <c:pt idx="11">
                  <c:v>23</c:v>
                </c:pt>
                <c:pt idx="12">
                  <c:v>33</c:v>
                </c:pt>
              </c:numCache>
            </c:numRef>
          </c:val>
        </c:ser>
        <c:ser>
          <c:idx val="6"/>
          <c:order val="6"/>
          <c:tx>
            <c:strRef>
              <c:f>'تجهيزات رجل الدفاع المدني'!$J$3</c:f>
              <c:strCache>
                <c:ptCount val="1"/>
                <c:pt idx="0">
                  <c:v>جهاز شفط دخان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المدني'!$J$4:$J$16</c:f>
              <c:numCache>
                <c:ptCount val="13"/>
                <c:pt idx="0">
                  <c:v>48</c:v>
                </c:pt>
                <c:pt idx="1">
                  <c:v>111</c:v>
                </c:pt>
                <c:pt idx="2">
                  <c:v>108</c:v>
                </c:pt>
                <c:pt idx="3">
                  <c:v>83</c:v>
                </c:pt>
                <c:pt idx="4">
                  <c:v>48</c:v>
                </c:pt>
                <c:pt idx="5">
                  <c:v>59</c:v>
                </c:pt>
                <c:pt idx="6">
                  <c:v>49</c:v>
                </c:pt>
                <c:pt idx="7">
                  <c:v>20</c:v>
                </c:pt>
                <c:pt idx="8">
                  <c:v>39</c:v>
                </c:pt>
                <c:pt idx="9">
                  <c:v>21</c:v>
                </c:pt>
                <c:pt idx="10">
                  <c:v>44</c:v>
                </c:pt>
                <c:pt idx="11">
                  <c:v>25</c:v>
                </c:pt>
                <c:pt idx="12">
                  <c:v>17</c:v>
                </c:pt>
              </c:numCache>
            </c:numRef>
          </c:val>
        </c:ser>
        <c:ser>
          <c:idx val="7"/>
          <c:order val="7"/>
          <c:tx>
            <c:v>أخرى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'تجهيزات رجل الدفاع المدني'!$B$4:$B$16</c:f>
              <c:strCache>
                <c:ptCount val="13"/>
                <c:pt idx="0">
                  <c:v>الرياض</c:v>
                </c:pt>
                <c:pt idx="1">
                  <c:v>الشرقية</c:v>
                </c:pt>
                <c:pt idx="2">
                  <c:v>مكة المكرمة</c:v>
                </c:pt>
                <c:pt idx="3">
                  <c:v>عسير</c:v>
                </c:pt>
                <c:pt idx="4">
                  <c:v>المدينة المنورة</c:v>
                </c:pt>
                <c:pt idx="5">
                  <c:v>القصيم</c:v>
                </c:pt>
                <c:pt idx="6">
                  <c:v>الباحة</c:v>
                </c:pt>
                <c:pt idx="7">
                  <c:v>نجران</c:v>
                </c:pt>
                <c:pt idx="8">
                  <c:v>جازان</c:v>
                </c:pt>
                <c:pt idx="9">
                  <c:v>تبوك</c:v>
                </c:pt>
                <c:pt idx="10">
                  <c:v>حائل</c:v>
                </c:pt>
                <c:pt idx="11">
                  <c:v>الجوف</c:v>
                </c:pt>
                <c:pt idx="12">
                  <c:v>الحدود الشمالية</c:v>
                </c:pt>
              </c:strCache>
            </c:strRef>
          </c:cat>
          <c:val>
            <c:numRef>
              <c:f>'تجهيزات رجل الدفاع المدني'!#REF!</c:f>
              <c:numCache>
                <c:ptCount val="1"/>
                <c:pt idx="0">
                  <c:v>1</c:v>
                </c:pt>
              </c:numCache>
            </c:numRef>
          </c:val>
        </c:ser>
        <c:axId val="43465291"/>
        <c:axId val="55643300"/>
      </c:barChart>
      <c:catAx>
        <c:axId val="434652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55643300"/>
        <c:crosses val="autoZero"/>
        <c:auto val="1"/>
        <c:lblOffset val="100"/>
        <c:noMultiLvlLbl val="0"/>
      </c:catAx>
      <c:valAx>
        <c:axId val="55643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34652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CCFFFF"/>
        </a:solidFill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رسم بياني يوضح اصابات رجال الدفاع المدني  لعام 1427 هـ حسب  المناطق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'اسباب اصابات رجال الدفاع المدني'!#REF!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'اسباب اصابات رجال الدفاع المدني'!$B$5:$B$17</c:f>
              <c:strCache>
                <c:ptCount val="1"/>
                <c:pt idx="0">
                  <c:v>الرياض</c:v>
                </c:pt>
              </c:strCache>
            </c:strRef>
          </c:cat>
          <c:val>
            <c:numRef>
              <c:f>'اسباب اصابات رجال الدفاع المدني'!#REF!</c:f>
              <c:numCache>
                <c:ptCount val="1"/>
                <c:pt idx="0">
                  <c:v>1</c:v>
                </c:pt>
              </c:numCache>
            </c:numRef>
          </c:val>
        </c:ser>
        <c:axId val="31027653"/>
        <c:axId val="10813422"/>
      </c:barChart>
      <c:catAx>
        <c:axId val="3102765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0813422"/>
        <c:crosses val="autoZero"/>
        <c:auto val="1"/>
        <c:lblOffset val="100"/>
        <c:noMultiLvlLbl val="0"/>
      </c:catAx>
      <c:valAx>
        <c:axId val="1081342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10276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رسم بياني يوضح عدد البلاغات الكاذبة لعامي 1428/1427هـ في مناطق المملكة .</a:t>
            </a:r>
          </a:p>
        </c:rich>
      </c:tx>
      <c:layout>
        <c:manualLayout>
          <c:xMode val="factor"/>
          <c:yMode val="factor"/>
          <c:x val="0.03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1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كاذبة!$D$4</c:f>
              <c:strCache>
                <c:ptCount val="1"/>
                <c:pt idx="0">
                  <c:v>1427هـ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كاذبة!$B$5:$C$15</c:f>
              <c:multiLvlStrCache/>
            </c:multiLvlStrRef>
          </c:cat>
          <c:val>
            <c:numRef>
              <c:f>كاذبة!$D$5:$D$15</c:f>
              <c:numCache/>
            </c:numRef>
          </c:val>
        </c:ser>
        <c:ser>
          <c:idx val="1"/>
          <c:order val="1"/>
          <c:tx>
            <c:strRef>
              <c:f>كاذبة!$E$4</c:f>
              <c:strCache>
                <c:ptCount val="1"/>
                <c:pt idx="0">
                  <c:v>1428هـ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كاذبة!$B$5:$C$15</c:f>
              <c:multiLvlStrCache/>
            </c:multiLvlStrRef>
          </c:cat>
          <c:val>
            <c:numRef>
              <c:f>كاذبة!$E$5:$E$15</c:f>
              <c:numCache/>
            </c:numRef>
          </c:val>
        </c:ser>
        <c:axId val="30211935"/>
        <c:axId val="3471960"/>
      </c:barChart>
      <c:catAx>
        <c:axId val="3021193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471960"/>
        <c:crosses val="autoZero"/>
        <c:auto val="1"/>
        <c:lblOffset val="100"/>
        <c:noMultiLvlLbl val="0"/>
      </c:catAx>
      <c:valAx>
        <c:axId val="3471960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0211935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625"/>
          <c:y val="0.115"/>
          <c:w val="0.0965"/>
          <c:h val="0.7845"/>
        </c:manualLayout>
      </c:layout>
      <c:overlay val="0"/>
      <c:spPr>
        <a:blipFill>
          <a:blip r:embed="rId2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رسم بياني يوضح توزيع عمليات التدخل في حالات الطوارىء على بعض المديريات لعام 1428 هـ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>
        <c:manualLayout>
          <c:xMode val="edge"/>
          <c:yMode val="edge"/>
          <c:x val="0"/>
          <c:y val="0.1185"/>
          <c:w val="1"/>
          <c:h val="0.85325"/>
        </c:manualLayout>
      </c:layout>
      <c:bar3D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(قدرية!$B$4:$B$9,قدرية!$B$14:$B$15)</c:f>
              <c:strCache/>
            </c:strRef>
          </c:cat>
          <c:val>
            <c:numRef>
              <c:f>(قدرية!$P$4:$P$9,قدرية!$P$14:$P$15)</c:f>
              <c:numCache/>
            </c:numRef>
          </c:val>
          <c:shape val="box"/>
        </c:ser>
        <c:shape val="box"/>
        <c:axId val="31247641"/>
        <c:axId val="12793314"/>
      </c:bar3DChart>
      <c:catAx>
        <c:axId val="3124764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12793314"/>
        <c:crosses val="autoZero"/>
        <c:auto val="1"/>
        <c:lblOffset val="100"/>
        <c:noMultiLvlLbl val="0"/>
      </c:catAx>
      <c:valAx>
        <c:axId val="12793314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24764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E8FFE8"/>
        </a:gs>
        <a:gs pos="50000">
          <a:srgbClr val="CCFFCC"/>
        </a:gs>
        <a:gs pos="100000">
          <a:srgbClr val="E8FFE8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مشاعر!$C$7:$C$8</c:f>
              <c:strCache>
                <c:ptCount val="1"/>
                <c:pt idx="0">
                  <c:v>الحوادث حريق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مشاعر!$B$9:$B$11</c:f>
              <c:strCache/>
            </c:strRef>
          </c:cat>
          <c:val>
            <c:numRef>
              <c:f>مشاعر!$C$9:$C$11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مشاعر!$D$7:$D$8</c:f>
              <c:strCache>
                <c:ptCount val="1"/>
                <c:pt idx="0">
                  <c:v>الحوادث انقاذ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مشاعر!$B$9:$B$11</c:f>
              <c:strCache/>
            </c:strRef>
          </c:cat>
          <c:val>
            <c:numRef>
              <c:f>مشاعر!$D$9:$D$11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48030963"/>
        <c:axId val="29625484"/>
      </c:bar3DChart>
      <c:catAx>
        <c:axId val="4803096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29625484"/>
        <c:crosses val="autoZero"/>
        <c:auto val="1"/>
        <c:lblOffset val="100"/>
        <c:noMultiLvlLbl val="0"/>
      </c:catAx>
      <c:valAx>
        <c:axId val="29625484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803096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مشاعر!$E$7:$E$8</c:f>
              <c:strCache>
                <c:ptCount val="1"/>
                <c:pt idx="0">
                  <c:v>المتوفون حريق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مشاعر!$B$9:$B$11</c:f>
              <c:strCache/>
            </c:strRef>
          </c:cat>
          <c:val>
            <c:numRef>
              <c:f>مشاعر!$E$9:$E$11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مشاعر!$F$7:$F$8</c:f>
              <c:strCache>
                <c:ptCount val="1"/>
                <c:pt idx="0">
                  <c:v>المتوفون انقاذ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مشاعر!$B$9:$B$11</c:f>
              <c:strCache/>
            </c:strRef>
          </c:cat>
          <c:val>
            <c:numRef>
              <c:f>مشاعر!$F$9:$F$11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65302765"/>
        <c:axId val="50853974"/>
      </c:bar3DChart>
      <c:catAx>
        <c:axId val="6530276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50853974"/>
        <c:crosses val="autoZero"/>
        <c:auto val="1"/>
        <c:lblOffset val="100"/>
        <c:noMultiLvlLbl val="0"/>
      </c:catAx>
      <c:valAx>
        <c:axId val="50853974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653027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مشاعر!$G$7:$G$8</c:f>
              <c:strCache>
                <c:ptCount val="1"/>
                <c:pt idx="0">
                  <c:v>المصابون حريق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مشاعر!$B$9:$B$11</c:f>
              <c:strCache/>
            </c:strRef>
          </c:cat>
          <c:val>
            <c:numRef>
              <c:f>مشاعر!$G$9:$G$11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مشاعر!$H$7:$H$8</c:f>
              <c:strCache>
                <c:ptCount val="1"/>
                <c:pt idx="0">
                  <c:v>المصابون انقاذ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مشاعر!$B$9:$B$11</c:f>
              <c:strCache/>
            </c:strRef>
          </c:cat>
          <c:val>
            <c:numRef>
              <c:f>مشاعر!$H$9:$H$11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hape val="cylinder"/>
        <c:axId val="55032583"/>
        <c:axId val="25531200"/>
      </c:bar3DChart>
      <c:catAx>
        <c:axId val="5503258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531200"/>
        <c:crosses val="autoZero"/>
        <c:auto val="1"/>
        <c:lblOffset val="100"/>
        <c:noMultiLvlLbl val="0"/>
      </c:catAx>
      <c:valAx>
        <c:axId val="25531200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03258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171450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09600" y="13239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19050</xdr:rowOff>
    </xdr:from>
    <xdr:to>
      <xdr:col>2</xdr:col>
      <xdr:colOff>171450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09600" y="1333500"/>
          <a:ext cx="13525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6</xdr:row>
      <xdr:rowOff>19050</xdr:rowOff>
    </xdr:from>
    <xdr:to>
      <xdr:col>13</xdr:col>
      <xdr:colOff>581025</xdr:colOff>
      <xdr:row>12</xdr:row>
      <xdr:rowOff>600075</xdr:rowOff>
    </xdr:to>
    <xdr:graphicFrame>
      <xdr:nvGraphicFramePr>
        <xdr:cNvPr id="3" name="Chart 5"/>
        <xdr:cNvGraphicFramePr/>
      </xdr:nvGraphicFramePr>
      <xdr:xfrm>
        <a:off x="4895850" y="1333500"/>
        <a:ext cx="46863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2</xdr:col>
      <xdr:colOff>600075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609600" y="504825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2</xdr:col>
      <xdr:colOff>600075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609600" y="1343025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161925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09600" y="628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19050</xdr:rowOff>
    </xdr:from>
    <xdr:to>
      <xdr:col>2</xdr:col>
      <xdr:colOff>142875</xdr:colOff>
      <xdr:row>5</xdr:row>
      <xdr:rowOff>600075</xdr:rowOff>
    </xdr:to>
    <xdr:sp>
      <xdr:nvSpPr>
        <xdr:cNvPr id="2" name="Line 2"/>
        <xdr:cNvSpPr>
          <a:spLocks/>
        </xdr:cNvSpPr>
      </xdr:nvSpPr>
      <xdr:spPr>
        <a:xfrm flipH="1">
          <a:off x="609600" y="638175"/>
          <a:ext cx="13239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95250</xdr:rowOff>
    </xdr:from>
    <xdr:to>
      <xdr:col>12</xdr:col>
      <xdr:colOff>704850</xdr:colOff>
      <xdr:row>28</xdr:row>
      <xdr:rowOff>152400</xdr:rowOff>
    </xdr:to>
    <xdr:graphicFrame>
      <xdr:nvGraphicFramePr>
        <xdr:cNvPr id="3" name="Chart 6"/>
        <xdr:cNvGraphicFramePr/>
      </xdr:nvGraphicFramePr>
      <xdr:xfrm>
        <a:off x="704850" y="3952875"/>
        <a:ext cx="75057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514350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609600" y="4857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1152525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09600" y="495300"/>
          <a:ext cx="23336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524500"/>
    <xdr:graphicFrame>
      <xdr:nvGraphicFramePr>
        <xdr:cNvPr id="1" name="Shape 1025"/>
        <xdr:cNvGraphicFramePr/>
      </xdr:nvGraphicFramePr>
      <xdr:xfrm>
        <a:off x="0" y="0"/>
        <a:ext cx="95631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476250"/>
          <a:ext cx="1209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581025</xdr:colOff>
      <xdr:row>2</xdr:row>
      <xdr:rowOff>9525</xdr:rowOff>
    </xdr:from>
    <xdr:to>
      <xdr:col>21</xdr:col>
      <xdr:colOff>428625</xdr:colOff>
      <xdr:row>16</xdr:row>
      <xdr:rowOff>0</xdr:rowOff>
    </xdr:to>
    <xdr:graphicFrame>
      <xdr:nvGraphicFramePr>
        <xdr:cNvPr id="1" name="Chart 10"/>
        <xdr:cNvGraphicFramePr/>
      </xdr:nvGraphicFramePr>
      <xdr:xfrm>
        <a:off x="5686425" y="590550"/>
        <a:ext cx="6267450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485775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9600" y="514350"/>
          <a:ext cx="10953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18</xdr:row>
      <xdr:rowOff>76200</xdr:rowOff>
    </xdr:from>
    <xdr:to>
      <xdr:col>19</xdr:col>
      <xdr:colOff>76200</xdr:colOff>
      <xdr:row>40</xdr:row>
      <xdr:rowOff>142875</xdr:rowOff>
    </xdr:to>
    <xdr:graphicFrame>
      <xdr:nvGraphicFramePr>
        <xdr:cNvPr id="2" name="Chart 8"/>
        <xdr:cNvGraphicFramePr/>
      </xdr:nvGraphicFramePr>
      <xdr:xfrm>
        <a:off x="714375" y="5562600"/>
        <a:ext cx="11830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14</xdr:row>
      <xdr:rowOff>19050</xdr:rowOff>
    </xdr:from>
    <xdr:to>
      <xdr:col>3</xdr:col>
      <xdr:colOff>295275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781050" y="4162425"/>
        <a:ext cx="25336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371475</xdr:colOff>
      <xdr:row>13</xdr:row>
      <xdr:rowOff>152400</xdr:rowOff>
    </xdr:from>
    <xdr:to>
      <xdr:col>5</xdr:col>
      <xdr:colOff>752475</xdr:colOff>
      <xdr:row>26</xdr:row>
      <xdr:rowOff>19050</xdr:rowOff>
    </xdr:to>
    <xdr:graphicFrame>
      <xdr:nvGraphicFramePr>
        <xdr:cNvPr id="2" name="Chart 2"/>
        <xdr:cNvGraphicFramePr/>
      </xdr:nvGraphicFramePr>
      <xdr:xfrm>
        <a:off x="3390900" y="4133850"/>
        <a:ext cx="255270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866775</xdr:colOff>
      <xdr:row>14</xdr:row>
      <xdr:rowOff>0</xdr:rowOff>
    </xdr:from>
    <xdr:to>
      <xdr:col>7</xdr:col>
      <xdr:colOff>1028700</xdr:colOff>
      <xdr:row>26</xdr:row>
      <xdr:rowOff>38100</xdr:rowOff>
    </xdr:to>
    <xdr:graphicFrame>
      <xdr:nvGraphicFramePr>
        <xdr:cNvPr id="3" name="Chart 3"/>
        <xdr:cNvGraphicFramePr/>
      </xdr:nvGraphicFramePr>
      <xdr:xfrm>
        <a:off x="6057900" y="4143375"/>
        <a:ext cx="2333625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51"/>
  <dimension ref="B5:N14"/>
  <sheetViews>
    <sheetView rightToLeft="1" workbookViewId="0" topLeftCell="B4">
      <selection activeCell="D7" sqref="D7:D8"/>
    </sheetView>
  </sheetViews>
  <sheetFormatPr defaultColWidth="9.140625" defaultRowHeight="12.75"/>
  <cols>
    <col min="2" max="2" width="17.7109375" style="0" customWidth="1"/>
    <col min="3" max="3" width="2.57421875" style="0" customWidth="1"/>
    <col min="4" max="4" width="19.7109375" style="0" customWidth="1"/>
    <col min="5" max="5" width="21.8515625" style="0" customWidth="1"/>
    <col min="6" max="6" width="9.7109375" style="0" hidden="1" customWidth="1"/>
  </cols>
  <sheetData>
    <row r="4" ht="13.5" thickBot="1"/>
    <row r="5" spans="2:14" ht="37.5" customHeight="1" thickBot="1" thickTop="1">
      <c r="B5" s="112" t="s">
        <v>128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4"/>
    </row>
    <row r="6" spans="2:6" ht="14.25" customHeight="1" thickBot="1" thickTop="1">
      <c r="B6" s="5" t="s">
        <v>18</v>
      </c>
      <c r="C6" s="5"/>
      <c r="D6" s="5"/>
      <c r="E6" s="5"/>
      <c r="F6" s="5"/>
    </row>
    <row r="7" spans="2:6" ht="25.5" customHeight="1" thickTop="1">
      <c r="B7" s="115" t="s">
        <v>16</v>
      </c>
      <c r="C7" s="116"/>
      <c r="D7" s="121" t="s">
        <v>34</v>
      </c>
      <c r="E7" s="55" t="s">
        <v>35</v>
      </c>
      <c r="F7" s="53" t="s">
        <v>19</v>
      </c>
    </row>
    <row r="8" spans="2:6" ht="25.5" customHeight="1" thickBot="1">
      <c r="B8" s="119" t="s">
        <v>33</v>
      </c>
      <c r="C8" s="120"/>
      <c r="D8" s="122"/>
      <c r="E8" s="56" t="s">
        <v>36</v>
      </c>
      <c r="F8" s="54"/>
    </row>
    <row r="9" spans="2:6" ht="49.5" customHeight="1" thickBot="1" thickTop="1">
      <c r="B9" s="126" t="s">
        <v>29</v>
      </c>
      <c r="C9" s="127"/>
      <c r="D9" s="6">
        <v>23</v>
      </c>
      <c r="E9" s="40" t="s">
        <v>97</v>
      </c>
      <c r="F9" s="7">
        <v>0</v>
      </c>
    </row>
    <row r="10" spans="2:6" ht="49.5" customHeight="1" thickBot="1">
      <c r="B10" s="117" t="s">
        <v>30</v>
      </c>
      <c r="C10" s="118"/>
      <c r="D10" s="6">
        <v>38</v>
      </c>
      <c r="E10" s="41" t="s">
        <v>98</v>
      </c>
      <c r="F10" s="7"/>
    </row>
    <row r="11" spans="2:6" ht="49.5" customHeight="1" thickBot="1">
      <c r="B11" s="117" t="s">
        <v>31</v>
      </c>
      <c r="C11" s="118"/>
      <c r="D11" s="6">
        <v>8</v>
      </c>
      <c r="E11" s="41" t="s">
        <v>99</v>
      </c>
      <c r="F11" s="7">
        <v>0</v>
      </c>
    </row>
    <row r="12" spans="2:6" ht="49.5" customHeight="1" thickBot="1">
      <c r="B12" s="117" t="s">
        <v>32</v>
      </c>
      <c r="C12" s="118"/>
      <c r="D12" s="6">
        <v>16</v>
      </c>
      <c r="E12" s="41" t="s">
        <v>100</v>
      </c>
      <c r="F12" s="7">
        <v>0</v>
      </c>
    </row>
    <row r="13" spans="2:6" ht="49.5" customHeight="1" thickBot="1">
      <c r="B13" s="123" t="s">
        <v>0</v>
      </c>
      <c r="C13" s="124"/>
      <c r="D13" s="8">
        <f>SUM(D7:D12)</f>
        <v>85</v>
      </c>
      <c r="E13" s="42" t="s">
        <v>101</v>
      </c>
      <c r="F13" s="9">
        <f>SUM(F7:F12)</f>
        <v>0</v>
      </c>
    </row>
    <row r="14" spans="2:3" ht="13.5" thickTop="1">
      <c r="B14" s="125"/>
      <c r="C14" s="125"/>
    </row>
  </sheetData>
  <mergeCells count="10">
    <mergeCell ref="B13:C13"/>
    <mergeCell ref="B14:C14"/>
    <mergeCell ref="B11:C11"/>
    <mergeCell ref="B9:C9"/>
    <mergeCell ref="B10:C10"/>
    <mergeCell ref="B5:N5"/>
    <mergeCell ref="B7:C7"/>
    <mergeCell ref="B12:C12"/>
    <mergeCell ref="B8:C8"/>
    <mergeCell ref="D7:D8"/>
  </mergeCells>
  <printOptions horizontalCentered="1" verticalCentered="1"/>
  <pageMargins left="0.7480314960629921" right="0.7480314960629921" top="1.4566929133858268" bottom="1.7322834645669292" header="0.3937007874015748" footer="0.196850393700787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52"/>
  <dimension ref="B1:Q12"/>
  <sheetViews>
    <sheetView rightToLeft="1" workbookViewId="0" topLeftCell="A4">
      <selection activeCell="J11" sqref="J11"/>
    </sheetView>
  </sheetViews>
  <sheetFormatPr defaultColWidth="9.140625" defaultRowHeight="12.75"/>
  <cols>
    <col min="2" max="2" width="17.7109375" style="0" customWidth="1"/>
    <col min="3" max="3" width="2.421875" style="0" customWidth="1"/>
    <col min="4" max="4" width="8.421875" style="0" customWidth="1"/>
    <col min="5" max="5" width="8.7109375" style="0" customWidth="1"/>
    <col min="6" max="6" width="6.8515625" style="0" customWidth="1"/>
    <col min="7" max="7" width="11.28125" style="0" customWidth="1"/>
    <col min="8" max="10" width="8.7109375" style="0" customWidth="1"/>
    <col min="11" max="11" width="10.421875" style="0" customWidth="1"/>
    <col min="12" max="12" width="11.421875" style="0" customWidth="1"/>
    <col min="13" max="13" width="10.7109375" style="0" customWidth="1"/>
    <col min="14" max="15" width="8.7109375" style="0" customWidth="1"/>
    <col min="16" max="16" width="4.28125" style="0" customWidth="1"/>
    <col min="17" max="17" width="13.421875" style="0" customWidth="1"/>
  </cols>
  <sheetData>
    <row r="1" spans="2:17" ht="20.25">
      <c r="B1" s="128" t="s">
        <v>102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29"/>
      <c r="O1" s="29"/>
      <c r="P1" s="29"/>
      <c r="Q1" s="29"/>
    </row>
    <row r="2" spans="2:17" ht="14.25" customHeight="1">
      <c r="B2" s="90" t="s">
        <v>52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ht="14.2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3" ht="24" customHeight="1" thickBot="1" thickTop="1">
      <c r="B4" s="135" t="s">
        <v>37</v>
      </c>
      <c r="C4" s="136"/>
      <c r="D4" s="129" t="s">
        <v>66</v>
      </c>
      <c r="E4" s="111"/>
      <c r="F4" s="111"/>
      <c r="G4" s="111"/>
      <c r="H4" s="111"/>
      <c r="I4" s="111"/>
      <c r="J4" s="111"/>
      <c r="K4" s="130"/>
      <c r="L4" s="143" t="s">
        <v>61</v>
      </c>
      <c r="M4" s="144"/>
    </row>
    <row r="5" spans="2:13" ht="25.5" customHeight="1" thickBot="1" thickTop="1">
      <c r="B5" s="137"/>
      <c r="C5" s="138"/>
      <c r="D5" s="139" t="s">
        <v>83</v>
      </c>
      <c r="E5" s="139"/>
      <c r="F5" s="139" t="s">
        <v>39</v>
      </c>
      <c r="G5" s="139"/>
      <c r="H5" s="139" t="s">
        <v>40</v>
      </c>
      <c r="I5" s="139"/>
      <c r="J5" s="139" t="s">
        <v>41</v>
      </c>
      <c r="K5" s="140"/>
      <c r="L5" s="141" t="s">
        <v>62</v>
      </c>
      <c r="M5" s="131" t="s">
        <v>63</v>
      </c>
    </row>
    <row r="6" spans="2:13" ht="49.5" customHeight="1" thickBot="1">
      <c r="B6" s="133" t="s">
        <v>82</v>
      </c>
      <c r="C6" s="134"/>
      <c r="D6" s="10" t="s">
        <v>58</v>
      </c>
      <c r="E6" s="10" t="s">
        <v>59</v>
      </c>
      <c r="F6" s="10" t="s">
        <v>60</v>
      </c>
      <c r="G6" s="10" t="s">
        <v>59</v>
      </c>
      <c r="H6" s="10" t="s">
        <v>60</v>
      </c>
      <c r="I6" s="10" t="s">
        <v>59</v>
      </c>
      <c r="J6" s="10" t="s">
        <v>60</v>
      </c>
      <c r="K6" s="30" t="s">
        <v>59</v>
      </c>
      <c r="L6" s="142"/>
      <c r="M6" s="132"/>
    </row>
    <row r="7" spans="2:13" ht="30.75" customHeight="1" thickBot="1" thickTop="1">
      <c r="B7" s="145" t="s">
        <v>29</v>
      </c>
      <c r="C7" s="146"/>
      <c r="D7" s="10">
        <v>5</v>
      </c>
      <c r="E7" s="31" t="s">
        <v>103</v>
      </c>
      <c r="F7" s="10">
        <v>3</v>
      </c>
      <c r="G7" s="11" t="s">
        <v>106</v>
      </c>
      <c r="H7" s="10">
        <v>1</v>
      </c>
      <c r="I7" s="11" t="s">
        <v>107</v>
      </c>
      <c r="J7" s="10">
        <v>14</v>
      </c>
      <c r="K7" s="31" t="s">
        <v>108</v>
      </c>
      <c r="L7" s="39">
        <f>D7+F7+H7+J7</f>
        <v>23</v>
      </c>
      <c r="M7" s="40" t="s">
        <v>97</v>
      </c>
    </row>
    <row r="8" spans="2:13" ht="30.75" customHeight="1" thickBot="1">
      <c r="B8" s="151" t="s">
        <v>30</v>
      </c>
      <c r="C8" s="152"/>
      <c r="D8" s="10">
        <v>0</v>
      </c>
      <c r="E8" s="31" t="s">
        <v>104</v>
      </c>
      <c r="F8" s="10">
        <v>4</v>
      </c>
      <c r="G8" s="11" t="s">
        <v>109</v>
      </c>
      <c r="H8" s="10">
        <v>7</v>
      </c>
      <c r="I8" s="31" t="s">
        <v>110</v>
      </c>
      <c r="J8" s="10">
        <v>27</v>
      </c>
      <c r="K8" s="31" t="s">
        <v>111</v>
      </c>
      <c r="L8" s="32">
        <f>D8+F8+H8+J8</f>
        <v>38</v>
      </c>
      <c r="M8" s="41" t="s">
        <v>98</v>
      </c>
    </row>
    <row r="9" spans="2:13" ht="30.75" customHeight="1" thickBot="1">
      <c r="B9" s="145" t="s">
        <v>31</v>
      </c>
      <c r="C9" s="146"/>
      <c r="D9" s="10">
        <v>0</v>
      </c>
      <c r="E9" s="31" t="s">
        <v>104</v>
      </c>
      <c r="F9" s="10">
        <v>5</v>
      </c>
      <c r="G9" s="11" t="s">
        <v>112</v>
      </c>
      <c r="H9" s="10">
        <v>1</v>
      </c>
      <c r="I9" s="31" t="s">
        <v>117</v>
      </c>
      <c r="J9" s="10">
        <v>2</v>
      </c>
      <c r="K9" s="31" t="s">
        <v>118</v>
      </c>
      <c r="L9" s="32">
        <f>D9+F9+H9+J9</f>
        <v>8</v>
      </c>
      <c r="M9" s="41" t="s">
        <v>99</v>
      </c>
    </row>
    <row r="10" spans="2:13" ht="30.75" customHeight="1" thickBot="1">
      <c r="B10" s="147" t="s">
        <v>32</v>
      </c>
      <c r="C10" s="148"/>
      <c r="D10" s="33">
        <v>2</v>
      </c>
      <c r="E10" s="31" t="s">
        <v>105</v>
      </c>
      <c r="F10" s="33">
        <v>4</v>
      </c>
      <c r="G10" s="34" t="s">
        <v>113</v>
      </c>
      <c r="H10" s="33">
        <v>0</v>
      </c>
      <c r="I10" s="11" t="s">
        <v>104</v>
      </c>
      <c r="J10" s="33">
        <v>10</v>
      </c>
      <c r="K10" s="35" t="s">
        <v>119</v>
      </c>
      <c r="L10" s="27">
        <f>D10+F10+H10+J10</f>
        <v>16</v>
      </c>
      <c r="M10" s="41" t="s">
        <v>100</v>
      </c>
    </row>
    <row r="11" spans="2:13" ht="33" customHeight="1" thickBot="1" thickTop="1">
      <c r="B11" s="149" t="s">
        <v>0</v>
      </c>
      <c r="C11" s="150"/>
      <c r="D11" s="26">
        <f>SUM(D5:D10)</f>
        <v>7</v>
      </c>
      <c r="E11" s="37" t="s">
        <v>114</v>
      </c>
      <c r="F11" s="26">
        <f>SUM(F7:F10)</f>
        <v>16</v>
      </c>
      <c r="G11" s="36" t="s">
        <v>115</v>
      </c>
      <c r="H11" s="26">
        <f>SUM(H7:H10)</f>
        <v>9</v>
      </c>
      <c r="I11" s="36" t="s">
        <v>116</v>
      </c>
      <c r="J11" s="26">
        <f>SUM(J7:J10)</f>
        <v>53</v>
      </c>
      <c r="K11" s="37" t="s">
        <v>120</v>
      </c>
      <c r="L11" s="38">
        <f>D11+F11+H11+J11</f>
        <v>85</v>
      </c>
      <c r="M11" s="42" t="s">
        <v>101</v>
      </c>
    </row>
    <row r="12" spans="2:3" ht="13.5" thickTop="1">
      <c r="B12" s="125"/>
      <c r="C12" s="125"/>
    </row>
  </sheetData>
  <mergeCells count="17">
    <mergeCell ref="L4:M4"/>
    <mergeCell ref="B12:C12"/>
    <mergeCell ref="B9:C9"/>
    <mergeCell ref="B7:C7"/>
    <mergeCell ref="B10:C10"/>
    <mergeCell ref="B11:C11"/>
    <mergeCell ref="B8:C8"/>
    <mergeCell ref="B1:M1"/>
    <mergeCell ref="D4:K4"/>
    <mergeCell ref="M5:M6"/>
    <mergeCell ref="B6:C6"/>
    <mergeCell ref="B4:C5"/>
    <mergeCell ref="D5:E5"/>
    <mergeCell ref="F5:G5"/>
    <mergeCell ref="H5:I5"/>
    <mergeCell ref="J5:K5"/>
    <mergeCell ref="L5:L6"/>
  </mergeCells>
  <printOptions horizontalCentered="1" verticalCentered="1"/>
  <pageMargins left="0.2362204724409449" right="0.2362204724409449" top="0.1968503937007874" bottom="0.5118110236220472" header="0.1968503937007874" footer="0.35433070866141736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ورقة53"/>
  <dimension ref="B1:J10"/>
  <sheetViews>
    <sheetView rightToLeft="1" zoomScale="75" zoomScaleNormal="75" workbookViewId="0" topLeftCell="A1">
      <selection activeCell="G7" sqref="G7"/>
    </sheetView>
  </sheetViews>
  <sheetFormatPr defaultColWidth="9.140625" defaultRowHeight="12.75"/>
  <cols>
    <col min="2" max="3" width="17.7109375" style="0" customWidth="1"/>
    <col min="4" max="7" width="14.7109375" style="0" customWidth="1"/>
    <col min="8" max="8" width="22.57421875" style="0" customWidth="1"/>
    <col min="9" max="9" width="10.7109375" style="0" customWidth="1"/>
    <col min="10" max="10" width="16.57421875" style="0" customWidth="1"/>
  </cols>
  <sheetData>
    <row r="1" spans="2:10" ht="23.25">
      <c r="B1" s="153" t="s">
        <v>121</v>
      </c>
      <c r="C1" s="153"/>
      <c r="D1" s="153"/>
      <c r="E1" s="153"/>
      <c r="F1" s="153"/>
      <c r="G1" s="153"/>
      <c r="H1" s="153"/>
      <c r="I1" s="28"/>
      <c r="J1" s="28"/>
    </row>
    <row r="2" ht="14.25" customHeight="1" thickBot="1">
      <c r="B2" s="2" t="s">
        <v>84</v>
      </c>
    </row>
    <row r="3" spans="2:8" ht="25.5" customHeight="1" thickBot="1" thickTop="1">
      <c r="B3" s="161" t="s">
        <v>37</v>
      </c>
      <c r="C3" s="162"/>
      <c r="D3" s="12" t="s">
        <v>38</v>
      </c>
      <c r="E3" s="13" t="s">
        <v>39</v>
      </c>
      <c r="F3" s="13" t="s">
        <v>40</v>
      </c>
      <c r="G3" s="13" t="s">
        <v>41</v>
      </c>
      <c r="H3" s="165" t="s">
        <v>88</v>
      </c>
    </row>
    <row r="4" spans="2:8" ht="25.5" customHeight="1" thickBot="1">
      <c r="B4" s="163" t="s">
        <v>33</v>
      </c>
      <c r="C4" s="164"/>
      <c r="D4" s="14" t="s">
        <v>36</v>
      </c>
      <c r="E4" s="15" t="s">
        <v>36</v>
      </c>
      <c r="F4" s="15" t="s">
        <v>36</v>
      </c>
      <c r="G4" s="15" t="s">
        <v>36</v>
      </c>
      <c r="H4" s="166"/>
    </row>
    <row r="5" spans="2:8" ht="49.5" customHeight="1" thickBot="1" thickTop="1">
      <c r="B5" s="157" t="s">
        <v>29</v>
      </c>
      <c r="C5" s="158"/>
      <c r="D5" s="78" t="s">
        <v>103</v>
      </c>
      <c r="E5" s="79" t="s">
        <v>106</v>
      </c>
      <c r="F5" s="79" t="s">
        <v>107</v>
      </c>
      <c r="G5" s="79" t="s">
        <v>108</v>
      </c>
      <c r="H5" s="80" t="s">
        <v>97</v>
      </c>
    </row>
    <row r="6" spans="2:8" ht="49.5" customHeight="1" thickBot="1">
      <c r="B6" s="159" t="s">
        <v>30</v>
      </c>
      <c r="C6" s="160"/>
      <c r="D6" s="81" t="s">
        <v>104</v>
      </c>
      <c r="E6" s="77" t="s">
        <v>109</v>
      </c>
      <c r="F6" s="77" t="s">
        <v>110</v>
      </c>
      <c r="G6" s="77" t="s">
        <v>111</v>
      </c>
      <c r="H6" s="82" t="s">
        <v>98</v>
      </c>
    </row>
    <row r="7" spans="2:8" ht="49.5" customHeight="1" thickBot="1">
      <c r="B7" s="155" t="s">
        <v>31</v>
      </c>
      <c r="C7" s="156"/>
      <c r="D7" s="81" t="s">
        <v>104</v>
      </c>
      <c r="E7" s="77" t="s">
        <v>112</v>
      </c>
      <c r="F7" s="77" t="s">
        <v>117</v>
      </c>
      <c r="G7" s="77" t="s">
        <v>118</v>
      </c>
      <c r="H7" s="82" t="s">
        <v>99</v>
      </c>
    </row>
    <row r="8" spans="2:8" ht="49.5" customHeight="1" thickBot="1">
      <c r="B8" s="155" t="s">
        <v>32</v>
      </c>
      <c r="C8" s="156"/>
      <c r="D8" s="81" t="s">
        <v>105</v>
      </c>
      <c r="E8" s="77" t="s">
        <v>113</v>
      </c>
      <c r="F8" s="77" t="s">
        <v>104</v>
      </c>
      <c r="G8" s="77" t="s">
        <v>119</v>
      </c>
      <c r="H8" s="82" t="s">
        <v>100</v>
      </c>
    </row>
    <row r="9" spans="2:8" ht="49.5" customHeight="1" thickBot="1">
      <c r="B9" s="154" t="s">
        <v>0</v>
      </c>
      <c r="C9" s="123"/>
      <c r="D9" s="83" t="s">
        <v>114</v>
      </c>
      <c r="E9" s="84" t="s">
        <v>115</v>
      </c>
      <c r="F9" s="84" t="s">
        <v>116</v>
      </c>
      <c r="G9" s="84" t="s">
        <v>120</v>
      </c>
      <c r="H9" s="16" t="s">
        <v>101</v>
      </c>
    </row>
    <row r="10" spans="2:3" ht="13.5" thickTop="1">
      <c r="B10" s="125"/>
      <c r="C10" s="125"/>
    </row>
  </sheetData>
  <mergeCells count="10">
    <mergeCell ref="B1:H1"/>
    <mergeCell ref="B9:C9"/>
    <mergeCell ref="B10:C10"/>
    <mergeCell ref="B7:C7"/>
    <mergeCell ref="B5:C5"/>
    <mergeCell ref="B6:C6"/>
    <mergeCell ref="B3:C3"/>
    <mergeCell ref="B8:C8"/>
    <mergeCell ref="B4:C4"/>
    <mergeCell ref="H3:H4"/>
  </mergeCells>
  <printOptions horizontalCentered="1" verticalCentered="1"/>
  <pageMargins left="0.2362204724409449" right="0.2362204724409449" top="0.1968503937007874" bottom="0.984251968503937" header="0.1968503937007874" footer="0.511811023622047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ورقة50"/>
  <dimension ref="B1:L18"/>
  <sheetViews>
    <sheetView rightToLeft="1" zoomScale="75" zoomScaleNormal="75" workbookViewId="0" topLeftCell="A1">
      <selection activeCell="G5" sqref="G5"/>
    </sheetView>
  </sheetViews>
  <sheetFormatPr defaultColWidth="9.140625" defaultRowHeight="12.75"/>
  <cols>
    <col min="4" max="4" width="14.28125" style="0" customWidth="1"/>
    <col min="5" max="5" width="13.7109375" style="0" customWidth="1"/>
    <col min="6" max="6" width="10.28125" style="0" customWidth="1"/>
    <col min="7" max="7" width="11.00390625" style="0" customWidth="1"/>
    <col min="8" max="8" width="10.421875" style="0" customWidth="1"/>
    <col min="9" max="10" width="13.7109375" style="0" customWidth="1"/>
    <col min="11" max="11" width="11.00390625" style="0" customWidth="1"/>
    <col min="12" max="12" width="14.8515625" style="0" customWidth="1"/>
  </cols>
  <sheetData>
    <row r="1" spans="2:12" ht="23.25" customHeight="1">
      <c r="B1" s="153" t="s">
        <v>127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ht="14.25" customHeight="1" thickBot="1">
      <c r="B2" s="2" t="s">
        <v>86</v>
      </c>
    </row>
    <row r="3" spans="2:12" ht="73.5" customHeight="1" thickBot="1" thickTop="1">
      <c r="B3" s="17" t="s">
        <v>1</v>
      </c>
      <c r="C3" s="18" t="s">
        <v>27</v>
      </c>
      <c r="D3" s="19" t="s">
        <v>53</v>
      </c>
      <c r="E3" s="19" t="s">
        <v>54</v>
      </c>
      <c r="F3" s="19" t="s">
        <v>90</v>
      </c>
      <c r="G3" s="19" t="s">
        <v>91</v>
      </c>
      <c r="H3" s="19" t="s">
        <v>57</v>
      </c>
      <c r="I3" s="19" t="s">
        <v>55</v>
      </c>
      <c r="J3" s="19" t="s">
        <v>56</v>
      </c>
      <c r="K3" s="20" t="s">
        <v>28</v>
      </c>
      <c r="L3" s="20" t="s">
        <v>0</v>
      </c>
    </row>
    <row r="4" spans="2:12" ht="25.5" customHeight="1" thickBot="1" thickTop="1">
      <c r="B4" s="171" t="s">
        <v>2</v>
      </c>
      <c r="C4" s="172"/>
      <c r="D4" s="21">
        <v>22</v>
      </c>
      <c r="E4" s="21">
        <v>451</v>
      </c>
      <c r="F4" s="21">
        <v>477</v>
      </c>
      <c r="G4" s="21">
        <v>506</v>
      </c>
      <c r="H4" s="21">
        <v>273</v>
      </c>
      <c r="I4" s="21">
        <v>53</v>
      </c>
      <c r="J4" s="21">
        <v>48</v>
      </c>
      <c r="K4" s="22">
        <v>25</v>
      </c>
      <c r="L4" s="22">
        <f>SUM(D4:K4)</f>
        <v>1855</v>
      </c>
    </row>
    <row r="5" spans="2:12" ht="25.5" customHeight="1" thickBot="1" thickTop="1">
      <c r="B5" s="169" t="s">
        <v>3</v>
      </c>
      <c r="C5" s="170"/>
      <c r="D5" s="21">
        <v>1509</v>
      </c>
      <c r="E5" s="21">
        <v>1141</v>
      </c>
      <c r="F5" s="21">
        <v>1086</v>
      </c>
      <c r="G5" s="21">
        <v>1026</v>
      </c>
      <c r="H5" s="21">
        <v>1229</v>
      </c>
      <c r="I5" s="21">
        <v>117</v>
      </c>
      <c r="J5" s="21">
        <v>111</v>
      </c>
      <c r="K5" s="23">
        <v>0</v>
      </c>
      <c r="L5" s="22">
        <f aca="true" t="shared" si="0" ref="L5:L16">SUM(D5:K5)</f>
        <v>6219</v>
      </c>
    </row>
    <row r="6" spans="2:12" ht="25.5" customHeight="1" thickBot="1" thickTop="1">
      <c r="B6" s="169" t="s">
        <v>4</v>
      </c>
      <c r="C6" s="170"/>
      <c r="D6" s="21">
        <v>340</v>
      </c>
      <c r="E6" s="21">
        <v>1186</v>
      </c>
      <c r="F6" s="21">
        <v>1148</v>
      </c>
      <c r="G6" s="21">
        <v>1270</v>
      </c>
      <c r="H6" s="21">
        <v>1265</v>
      </c>
      <c r="I6" s="21">
        <v>113</v>
      </c>
      <c r="J6" s="21">
        <v>108</v>
      </c>
      <c r="K6" s="23">
        <v>0</v>
      </c>
      <c r="L6" s="22">
        <f t="shared" si="0"/>
        <v>5430</v>
      </c>
    </row>
    <row r="7" spans="2:12" ht="25.5" customHeight="1" thickBot="1" thickTop="1">
      <c r="B7" s="169" t="s">
        <v>5</v>
      </c>
      <c r="C7" s="170"/>
      <c r="D7" s="21">
        <v>545</v>
      </c>
      <c r="E7" s="21">
        <v>865</v>
      </c>
      <c r="F7" s="21">
        <v>805</v>
      </c>
      <c r="G7" s="21">
        <v>862</v>
      </c>
      <c r="H7" s="21">
        <v>1137</v>
      </c>
      <c r="I7" s="21">
        <v>110</v>
      </c>
      <c r="J7" s="21">
        <v>83</v>
      </c>
      <c r="K7" s="23">
        <v>0</v>
      </c>
      <c r="L7" s="22">
        <f t="shared" si="0"/>
        <v>4407</v>
      </c>
    </row>
    <row r="8" spans="2:12" ht="25.5" customHeight="1" thickBot="1" thickTop="1">
      <c r="B8" s="169" t="s">
        <v>6</v>
      </c>
      <c r="C8" s="170"/>
      <c r="D8" s="21">
        <v>323</v>
      </c>
      <c r="E8" s="21">
        <v>627</v>
      </c>
      <c r="F8" s="21">
        <v>611</v>
      </c>
      <c r="G8" s="21">
        <v>652</v>
      </c>
      <c r="H8" s="21">
        <v>1112</v>
      </c>
      <c r="I8" s="21">
        <v>69</v>
      </c>
      <c r="J8" s="21">
        <v>48</v>
      </c>
      <c r="K8" s="23">
        <v>3</v>
      </c>
      <c r="L8" s="22">
        <f t="shared" si="0"/>
        <v>3445</v>
      </c>
    </row>
    <row r="9" spans="2:12" ht="25.5" customHeight="1" thickBot="1" thickTop="1">
      <c r="B9" s="169" t="s">
        <v>7</v>
      </c>
      <c r="C9" s="170"/>
      <c r="D9" s="21">
        <v>484</v>
      </c>
      <c r="E9" s="21">
        <v>647</v>
      </c>
      <c r="F9" s="21">
        <v>420</v>
      </c>
      <c r="G9" s="21">
        <v>451</v>
      </c>
      <c r="H9" s="21">
        <v>776</v>
      </c>
      <c r="I9" s="21">
        <v>51</v>
      </c>
      <c r="J9" s="21">
        <v>59</v>
      </c>
      <c r="K9" s="23">
        <v>3</v>
      </c>
      <c r="L9" s="22">
        <f t="shared" si="0"/>
        <v>2891</v>
      </c>
    </row>
    <row r="10" spans="2:12" ht="25.5" customHeight="1" thickBot="1" thickTop="1">
      <c r="B10" s="169" t="s">
        <v>8</v>
      </c>
      <c r="C10" s="170"/>
      <c r="D10" s="21">
        <v>267</v>
      </c>
      <c r="E10" s="21">
        <v>310</v>
      </c>
      <c r="F10" s="21">
        <v>291</v>
      </c>
      <c r="G10" s="21">
        <v>313</v>
      </c>
      <c r="H10" s="21">
        <v>428</v>
      </c>
      <c r="I10" s="21">
        <v>45</v>
      </c>
      <c r="J10" s="21">
        <v>49</v>
      </c>
      <c r="K10" s="23">
        <v>0</v>
      </c>
      <c r="L10" s="22">
        <f t="shared" si="0"/>
        <v>1703</v>
      </c>
    </row>
    <row r="11" spans="2:12" ht="25.5" customHeight="1" thickBot="1" thickTop="1">
      <c r="B11" s="169" t="s">
        <v>9</v>
      </c>
      <c r="C11" s="170"/>
      <c r="D11" s="21">
        <v>21</v>
      </c>
      <c r="E11" s="21">
        <v>125</v>
      </c>
      <c r="F11" s="21">
        <v>149</v>
      </c>
      <c r="G11" s="21">
        <v>143</v>
      </c>
      <c r="H11" s="21">
        <v>108</v>
      </c>
      <c r="I11" s="21">
        <v>29</v>
      </c>
      <c r="J11" s="21">
        <v>20</v>
      </c>
      <c r="K11" s="23">
        <v>0</v>
      </c>
      <c r="L11" s="22">
        <f t="shared" si="0"/>
        <v>595</v>
      </c>
    </row>
    <row r="12" spans="2:12" ht="25.5" customHeight="1" thickBot="1" thickTop="1">
      <c r="B12" s="169" t="s">
        <v>10</v>
      </c>
      <c r="C12" s="170"/>
      <c r="D12" s="21">
        <v>247</v>
      </c>
      <c r="E12" s="21">
        <v>312</v>
      </c>
      <c r="F12" s="21">
        <v>221</v>
      </c>
      <c r="G12" s="21">
        <v>184</v>
      </c>
      <c r="H12" s="21">
        <v>411</v>
      </c>
      <c r="I12" s="21">
        <v>41</v>
      </c>
      <c r="J12" s="21">
        <v>39</v>
      </c>
      <c r="K12" s="23">
        <v>0</v>
      </c>
      <c r="L12" s="22">
        <f t="shared" si="0"/>
        <v>1455</v>
      </c>
    </row>
    <row r="13" spans="2:12" ht="25.5" customHeight="1" thickBot="1" thickTop="1">
      <c r="B13" s="169" t="s">
        <v>11</v>
      </c>
      <c r="C13" s="170"/>
      <c r="D13" s="21">
        <v>251</v>
      </c>
      <c r="E13" s="21">
        <v>380</v>
      </c>
      <c r="F13" s="21">
        <v>475</v>
      </c>
      <c r="G13" s="21">
        <v>532</v>
      </c>
      <c r="H13" s="21">
        <v>505</v>
      </c>
      <c r="I13" s="21">
        <v>60</v>
      </c>
      <c r="J13" s="21">
        <v>21</v>
      </c>
      <c r="K13" s="23">
        <v>0</v>
      </c>
      <c r="L13" s="22">
        <f t="shared" si="0"/>
        <v>2224</v>
      </c>
    </row>
    <row r="14" spans="2:12" ht="25.5" customHeight="1" thickBot="1" thickTop="1">
      <c r="B14" s="169" t="s">
        <v>12</v>
      </c>
      <c r="C14" s="170"/>
      <c r="D14" s="21">
        <v>162</v>
      </c>
      <c r="E14" s="21">
        <v>256</v>
      </c>
      <c r="F14" s="21">
        <v>264</v>
      </c>
      <c r="G14" s="21">
        <v>282</v>
      </c>
      <c r="H14" s="21">
        <v>369</v>
      </c>
      <c r="I14" s="21">
        <v>48</v>
      </c>
      <c r="J14" s="21">
        <v>44</v>
      </c>
      <c r="K14" s="23">
        <v>7</v>
      </c>
      <c r="L14" s="22">
        <f t="shared" si="0"/>
        <v>1432</v>
      </c>
    </row>
    <row r="15" spans="2:12" ht="25.5" customHeight="1" thickBot="1" thickTop="1">
      <c r="B15" s="169" t="s">
        <v>13</v>
      </c>
      <c r="C15" s="170"/>
      <c r="D15" s="21">
        <v>141</v>
      </c>
      <c r="E15" s="21">
        <v>143</v>
      </c>
      <c r="F15" s="21">
        <v>147</v>
      </c>
      <c r="G15" s="21">
        <v>153</v>
      </c>
      <c r="H15" s="21">
        <v>172</v>
      </c>
      <c r="I15" s="21">
        <v>23</v>
      </c>
      <c r="J15" s="21">
        <v>25</v>
      </c>
      <c r="K15" s="23">
        <v>0</v>
      </c>
      <c r="L15" s="22">
        <f t="shared" si="0"/>
        <v>804</v>
      </c>
    </row>
    <row r="16" spans="2:12" ht="25.5" customHeight="1" thickBot="1" thickTop="1">
      <c r="B16" s="169" t="s">
        <v>14</v>
      </c>
      <c r="C16" s="170"/>
      <c r="D16" s="21">
        <v>213</v>
      </c>
      <c r="E16" s="21">
        <v>202</v>
      </c>
      <c r="F16" s="21">
        <v>193</v>
      </c>
      <c r="G16" s="21">
        <v>219</v>
      </c>
      <c r="H16" s="21">
        <v>282</v>
      </c>
      <c r="I16" s="21">
        <v>33</v>
      </c>
      <c r="J16" s="21">
        <v>17</v>
      </c>
      <c r="K16" s="23">
        <v>0</v>
      </c>
      <c r="L16" s="22">
        <f t="shared" si="0"/>
        <v>1159</v>
      </c>
    </row>
    <row r="17" spans="2:12" ht="25.5" customHeight="1" thickBot="1" thickTop="1">
      <c r="B17" s="167" t="s">
        <v>0</v>
      </c>
      <c r="C17" s="168"/>
      <c r="D17" s="24">
        <f aca="true" t="shared" si="1" ref="D17:L17">SUM(D4:D16)</f>
        <v>4525</v>
      </c>
      <c r="E17" s="24">
        <f t="shared" si="1"/>
        <v>6645</v>
      </c>
      <c r="F17" s="24">
        <f t="shared" si="1"/>
        <v>6287</v>
      </c>
      <c r="G17" s="24">
        <f t="shared" si="1"/>
        <v>6593</v>
      </c>
      <c r="H17" s="24">
        <f t="shared" si="1"/>
        <v>8067</v>
      </c>
      <c r="I17" s="24">
        <f t="shared" si="1"/>
        <v>792</v>
      </c>
      <c r="J17" s="24">
        <f t="shared" si="1"/>
        <v>672</v>
      </c>
      <c r="K17" s="24">
        <f t="shared" si="1"/>
        <v>38</v>
      </c>
      <c r="L17" s="24">
        <f t="shared" si="1"/>
        <v>33619</v>
      </c>
    </row>
    <row r="18" spans="2:3" ht="13.5" thickTop="1">
      <c r="B18" s="125"/>
      <c r="C18" s="125"/>
    </row>
  </sheetData>
  <mergeCells count="16">
    <mergeCell ref="B4:C4"/>
    <mergeCell ref="B5:C5"/>
    <mergeCell ref="B6:C6"/>
    <mergeCell ref="B1:L1"/>
    <mergeCell ref="B7:C7"/>
    <mergeCell ref="B8:C8"/>
    <mergeCell ref="B9:C9"/>
    <mergeCell ref="B10:C10"/>
    <mergeCell ref="B11:C11"/>
    <mergeCell ref="B12:C12"/>
    <mergeCell ref="B13:C13"/>
    <mergeCell ref="B14:C14"/>
    <mergeCell ref="B17:C17"/>
    <mergeCell ref="B18:C18"/>
    <mergeCell ref="B15:C15"/>
    <mergeCell ref="B16:C16"/>
  </mergeCells>
  <printOptions horizontalCentered="1" verticalCentered="1"/>
  <pageMargins left="0.7480314960629921" right="0.7480314960629921" top="0.5905511811023623" bottom="0.984251968503937" header="0.3937007874015748" footer="0.5118110236220472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ورقة48"/>
  <dimension ref="B1:V16"/>
  <sheetViews>
    <sheetView rightToLeft="1" tabSelected="1" zoomScale="75" zoomScaleNormal="75" workbookViewId="0" topLeftCell="A1">
      <selection activeCell="B1" sqref="B1:V1"/>
    </sheetView>
  </sheetViews>
  <sheetFormatPr defaultColWidth="9.140625" defaultRowHeight="12.75"/>
  <cols>
    <col min="2" max="2" width="13.421875" style="0" customWidth="1"/>
    <col min="3" max="3" width="3.7109375" style="0" customWidth="1"/>
    <col min="4" max="4" width="9.421875" style="0" customWidth="1"/>
    <col min="5" max="5" width="8.8515625" style="0" customWidth="1"/>
    <col min="6" max="6" width="2.8515625" style="0" customWidth="1"/>
    <col min="7" max="7" width="15.7109375" style="0" hidden="1" customWidth="1"/>
    <col min="8" max="8" width="15.7109375" style="0" customWidth="1"/>
    <col min="9" max="9" width="2.57421875" style="0" customWidth="1"/>
    <col min="10" max="10" width="10.8515625" style="0" customWidth="1"/>
    <col min="13" max="13" width="4.8515625" style="0" customWidth="1"/>
  </cols>
  <sheetData>
    <row r="1" spans="2:22" ht="26.25" customHeight="1">
      <c r="B1" s="215" t="s">
        <v>125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</row>
    <row r="2" ht="19.5" customHeight="1" thickBot="1">
      <c r="B2" s="92" t="s">
        <v>93</v>
      </c>
    </row>
    <row r="3" spans="2:10" ht="37.5" customHeight="1" thickBot="1" thickTop="1">
      <c r="B3" s="179" t="s">
        <v>123</v>
      </c>
      <c r="C3" s="180"/>
      <c r="D3" s="177" t="s">
        <v>124</v>
      </c>
      <c r="E3" s="178"/>
      <c r="F3" s="57"/>
      <c r="G3" s="57"/>
      <c r="H3" s="173" t="s">
        <v>20</v>
      </c>
      <c r="J3" s="173" t="s">
        <v>92</v>
      </c>
    </row>
    <row r="4" spans="2:10" ht="23.25" customHeight="1" thickBot="1" thickTop="1">
      <c r="B4" s="181"/>
      <c r="C4" s="182"/>
      <c r="D4" s="85" t="s">
        <v>95</v>
      </c>
      <c r="E4" s="85" t="s">
        <v>122</v>
      </c>
      <c r="F4" s="57"/>
      <c r="G4" s="57"/>
      <c r="H4" s="174"/>
      <c r="J4" s="174"/>
    </row>
    <row r="5" spans="2:10" ht="46.5" customHeight="1" thickBot="1" thickTop="1">
      <c r="B5" s="185" t="s">
        <v>2</v>
      </c>
      <c r="C5" s="186"/>
      <c r="D5" s="86">
        <v>5</v>
      </c>
      <c r="E5" s="86">
        <v>35</v>
      </c>
      <c r="F5" s="57"/>
      <c r="G5" s="57"/>
      <c r="H5" s="86">
        <f aca="true" t="shared" si="0" ref="H5:H16">E5-D5</f>
        <v>30</v>
      </c>
      <c r="J5" s="91">
        <f aca="true" t="shared" si="1" ref="J5:J16">H5/D5</f>
        <v>6</v>
      </c>
    </row>
    <row r="6" spans="2:10" ht="46.5" customHeight="1" thickBot="1" thickTop="1">
      <c r="B6" s="175" t="s">
        <v>3</v>
      </c>
      <c r="C6" s="176"/>
      <c r="D6" s="87">
        <v>10</v>
      </c>
      <c r="E6" s="87">
        <v>6</v>
      </c>
      <c r="F6" s="57"/>
      <c r="G6" s="57"/>
      <c r="H6" s="87">
        <f t="shared" si="0"/>
        <v>-4</v>
      </c>
      <c r="J6" s="91">
        <f t="shared" si="1"/>
        <v>-0.4</v>
      </c>
    </row>
    <row r="7" spans="2:10" ht="46.5" customHeight="1" thickBot="1" thickTop="1">
      <c r="B7" s="175" t="s">
        <v>4</v>
      </c>
      <c r="C7" s="176"/>
      <c r="D7" s="87">
        <v>465</v>
      </c>
      <c r="E7" s="87">
        <v>454</v>
      </c>
      <c r="F7" s="57"/>
      <c r="G7" s="57"/>
      <c r="H7" s="87">
        <f t="shared" si="0"/>
        <v>-11</v>
      </c>
      <c r="J7" s="91">
        <f t="shared" si="1"/>
        <v>-0.023655913978494623</v>
      </c>
    </row>
    <row r="8" spans="2:10" ht="46.5" customHeight="1" thickBot="1" thickTop="1">
      <c r="B8" s="175" t="s">
        <v>5</v>
      </c>
      <c r="C8" s="176"/>
      <c r="D8" s="87">
        <v>47</v>
      </c>
      <c r="E8" s="87">
        <v>24</v>
      </c>
      <c r="F8" s="57"/>
      <c r="G8" s="57"/>
      <c r="H8" s="87">
        <f t="shared" si="0"/>
        <v>-23</v>
      </c>
      <c r="J8" s="91">
        <f t="shared" si="1"/>
        <v>-0.48936170212765956</v>
      </c>
    </row>
    <row r="9" spans="2:10" ht="46.5" customHeight="1" thickBot="1" thickTop="1">
      <c r="B9" s="175" t="s">
        <v>6</v>
      </c>
      <c r="C9" s="176"/>
      <c r="D9" s="87">
        <v>119</v>
      </c>
      <c r="E9" s="87">
        <v>168</v>
      </c>
      <c r="F9" s="57"/>
      <c r="G9" s="57"/>
      <c r="H9" s="87">
        <f t="shared" si="0"/>
        <v>49</v>
      </c>
      <c r="J9" s="91">
        <f t="shared" si="1"/>
        <v>0.4117647058823529</v>
      </c>
    </row>
    <row r="10" spans="2:10" ht="46.5" customHeight="1" thickBot="1" thickTop="1">
      <c r="B10" s="175" t="s">
        <v>7</v>
      </c>
      <c r="C10" s="176"/>
      <c r="D10" s="87">
        <v>20</v>
      </c>
      <c r="E10" s="87">
        <v>38</v>
      </c>
      <c r="F10" s="57"/>
      <c r="G10" s="57"/>
      <c r="H10" s="87">
        <f t="shared" si="0"/>
        <v>18</v>
      </c>
      <c r="J10" s="91">
        <f t="shared" si="1"/>
        <v>0.9</v>
      </c>
    </row>
    <row r="11" spans="2:10" ht="46.5" customHeight="1" thickBot="1" thickTop="1">
      <c r="B11" s="175" t="s">
        <v>8</v>
      </c>
      <c r="C11" s="176"/>
      <c r="D11" s="87">
        <v>24</v>
      </c>
      <c r="E11" s="87">
        <v>28</v>
      </c>
      <c r="F11" s="57"/>
      <c r="G11" s="57"/>
      <c r="H11" s="87">
        <f t="shared" si="0"/>
        <v>4</v>
      </c>
      <c r="J11" s="91">
        <f t="shared" si="1"/>
        <v>0.16666666666666666</v>
      </c>
    </row>
    <row r="12" spans="2:10" ht="46.5" customHeight="1" thickBot="1" thickTop="1">
      <c r="B12" s="175" t="s">
        <v>10</v>
      </c>
      <c r="C12" s="176"/>
      <c r="D12" s="87">
        <v>0</v>
      </c>
      <c r="E12" s="87">
        <v>6</v>
      </c>
      <c r="F12" s="57"/>
      <c r="G12" s="57"/>
      <c r="H12" s="87">
        <f t="shared" si="0"/>
        <v>6</v>
      </c>
      <c r="J12" s="91">
        <v>1</v>
      </c>
    </row>
    <row r="13" spans="2:10" ht="46.5" customHeight="1" thickBot="1" thickTop="1">
      <c r="B13" s="187" t="s">
        <v>11</v>
      </c>
      <c r="C13" s="188"/>
      <c r="D13" s="88">
        <v>23</v>
      </c>
      <c r="E13" s="88">
        <v>29</v>
      </c>
      <c r="F13" s="57"/>
      <c r="G13" s="57"/>
      <c r="H13" s="88">
        <f t="shared" si="0"/>
        <v>6</v>
      </c>
      <c r="J13" s="91">
        <f t="shared" si="1"/>
        <v>0.2608695652173913</v>
      </c>
    </row>
    <row r="14" spans="2:10" ht="46.5" customHeight="1" thickBot="1" thickTop="1">
      <c r="B14" s="183" t="s">
        <v>13</v>
      </c>
      <c r="C14" s="184"/>
      <c r="D14" s="89">
        <v>9</v>
      </c>
      <c r="E14" s="89">
        <v>9</v>
      </c>
      <c r="H14" s="89">
        <f t="shared" si="0"/>
        <v>0</v>
      </c>
      <c r="J14" s="91">
        <f t="shared" si="1"/>
        <v>0</v>
      </c>
    </row>
    <row r="15" spans="2:10" ht="46.5" customHeight="1" thickBot="1" thickTop="1">
      <c r="B15" s="183" t="s">
        <v>14</v>
      </c>
      <c r="C15" s="184"/>
      <c r="D15" s="89">
        <v>0</v>
      </c>
      <c r="E15" s="89">
        <v>9</v>
      </c>
      <c r="H15" s="89">
        <f t="shared" si="0"/>
        <v>9</v>
      </c>
      <c r="J15" s="91">
        <v>1</v>
      </c>
    </row>
    <row r="16" spans="2:10" ht="46.5" customHeight="1" thickBot="1" thickTop="1">
      <c r="B16" s="183" t="s">
        <v>0</v>
      </c>
      <c r="C16" s="184"/>
      <c r="D16" s="89">
        <f>SUM(D5:D15)</f>
        <v>722</v>
      </c>
      <c r="E16" s="89">
        <f>SUM(E5:E15)</f>
        <v>806</v>
      </c>
      <c r="H16" s="89">
        <f t="shared" si="0"/>
        <v>84</v>
      </c>
      <c r="J16" s="93">
        <f t="shared" si="1"/>
        <v>0.11634349030470914</v>
      </c>
    </row>
    <row r="17" ht="13.5" thickTop="1"/>
  </sheetData>
  <mergeCells count="17">
    <mergeCell ref="B16:C16"/>
    <mergeCell ref="B14:C14"/>
    <mergeCell ref="B5:C5"/>
    <mergeCell ref="B13:C13"/>
    <mergeCell ref="B7:C7"/>
    <mergeCell ref="B6:C6"/>
    <mergeCell ref="B11:C11"/>
    <mergeCell ref="B15:C15"/>
    <mergeCell ref="B12:C12"/>
    <mergeCell ref="J3:J4"/>
    <mergeCell ref="H3:H4"/>
    <mergeCell ref="B10:C10"/>
    <mergeCell ref="B8:C8"/>
    <mergeCell ref="B9:C9"/>
    <mergeCell ref="D3:E3"/>
    <mergeCell ref="B3:C4"/>
    <mergeCell ref="B1:V1"/>
  </mergeCells>
  <printOptions horizontalCentered="1" verticalCentered="1"/>
  <pageMargins left="0.35433070866141736" right="0.4724409448818898" top="0.6299212598425197" bottom="0.5118110236220472" header="0.5511811023622047" footer="0.7086614173228347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ورقة43"/>
  <dimension ref="B1:AE18"/>
  <sheetViews>
    <sheetView rightToLeft="1" zoomScale="75" zoomScaleNormal="75" workbookViewId="0" topLeftCell="A1">
      <selection activeCell="L4" sqref="L4"/>
    </sheetView>
  </sheetViews>
  <sheetFormatPr defaultColWidth="9.140625" defaultRowHeight="12.75"/>
  <cols>
    <col min="3" max="3" width="7.28125" style="0" customWidth="1"/>
    <col min="4" max="18" width="9.7109375" style="0" customWidth="1"/>
    <col min="19" max="19" width="15.7109375" style="0" customWidth="1"/>
  </cols>
  <sheetData>
    <row r="1" spans="2:31" ht="26.25">
      <c r="B1" s="192" t="s">
        <v>126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14.25" customHeight="1" thickBot="1">
      <c r="B2" s="2" t="s">
        <v>51</v>
      </c>
    </row>
    <row r="3" spans="2:19" ht="73.5" customHeight="1" thickBot="1" thickTop="1">
      <c r="B3" s="60" t="s">
        <v>1</v>
      </c>
      <c r="C3" s="61" t="s">
        <v>21</v>
      </c>
      <c r="D3" s="69" t="s">
        <v>42</v>
      </c>
      <c r="E3" s="70" t="s">
        <v>43</v>
      </c>
      <c r="F3" s="70" t="s">
        <v>44</v>
      </c>
      <c r="G3" s="70" t="s">
        <v>45</v>
      </c>
      <c r="H3" s="70" t="s">
        <v>46</v>
      </c>
      <c r="I3" s="70" t="s">
        <v>47</v>
      </c>
      <c r="J3" s="70" t="s">
        <v>80</v>
      </c>
      <c r="K3" s="70" t="s">
        <v>76</v>
      </c>
      <c r="L3" s="70" t="s">
        <v>81</v>
      </c>
      <c r="M3" s="70" t="s">
        <v>78</v>
      </c>
      <c r="N3" s="70" t="s">
        <v>77</v>
      </c>
      <c r="O3" s="70" t="s">
        <v>48</v>
      </c>
      <c r="P3" s="71" t="s">
        <v>89</v>
      </c>
      <c r="Q3" s="72" t="s">
        <v>64</v>
      </c>
      <c r="R3" s="73" t="s">
        <v>65</v>
      </c>
      <c r="S3" s="74" t="s">
        <v>79</v>
      </c>
    </row>
    <row r="4" spans="2:19" ht="21.75" customHeight="1" thickBot="1" thickTop="1">
      <c r="B4" s="189" t="s">
        <v>2</v>
      </c>
      <c r="C4" s="190"/>
      <c r="D4" s="3">
        <v>7</v>
      </c>
      <c r="E4" s="3">
        <v>0</v>
      </c>
      <c r="F4" s="3">
        <v>5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1</v>
      </c>
      <c r="O4" s="3">
        <v>0</v>
      </c>
      <c r="P4" s="4">
        <f aca="true" t="shared" si="0" ref="P4:P16">SUM(D4:O4)</f>
        <v>13</v>
      </c>
      <c r="Q4" s="95">
        <v>0</v>
      </c>
      <c r="R4" s="96">
        <v>0</v>
      </c>
      <c r="S4" s="75">
        <v>800000</v>
      </c>
    </row>
    <row r="5" spans="2:19" ht="21.75" customHeight="1" thickBot="1" thickTop="1">
      <c r="B5" s="191" t="s">
        <v>3</v>
      </c>
      <c r="C5" s="118"/>
      <c r="D5" s="3">
        <v>0</v>
      </c>
      <c r="E5" s="3">
        <v>1</v>
      </c>
      <c r="F5" s="3">
        <v>1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12</v>
      </c>
      <c r="O5" s="3">
        <v>57</v>
      </c>
      <c r="P5" s="4">
        <v>183</v>
      </c>
      <c r="Q5" s="95">
        <v>1</v>
      </c>
      <c r="R5" s="96">
        <v>0</v>
      </c>
      <c r="S5" s="75">
        <v>0</v>
      </c>
    </row>
    <row r="6" spans="2:21" ht="21.75" customHeight="1" thickBot="1" thickTop="1">
      <c r="B6" s="191" t="s">
        <v>4</v>
      </c>
      <c r="C6" s="118"/>
      <c r="D6" s="3">
        <v>2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4">
        <f t="shared" si="0"/>
        <v>2</v>
      </c>
      <c r="Q6" s="95">
        <v>2</v>
      </c>
      <c r="R6" s="96">
        <v>1</v>
      </c>
      <c r="S6" s="75">
        <v>0</v>
      </c>
      <c r="U6" s="43"/>
    </row>
    <row r="7" spans="2:21" ht="21.75" customHeight="1" thickBot="1" thickTop="1">
      <c r="B7" s="191" t="s">
        <v>5</v>
      </c>
      <c r="C7" s="118"/>
      <c r="D7" s="3">
        <v>8</v>
      </c>
      <c r="E7" s="3">
        <v>0</v>
      </c>
      <c r="F7" s="3">
        <v>0</v>
      </c>
      <c r="G7" s="3">
        <v>0</v>
      </c>
      <c r="H7" s="3">
        <v>0</v>
      </c>
      <c r="I7" s="3">
        <v>8</v>
      </c>
      <c r="J7" s="3">
        <v>0</v>
      </c>
      <c r="K7" s="3">
        <v>1</v>
      </c>
      <c r="L7" s="3">
        <v>0</v>
      </c>
      <c r="M7" s="3">
        <v>0</v>
      </c>
      <c r="N7" s="3">
        <v>2</v>
      </c>
      <c r="O7" s="3">
        <v>0</v>
      </c>
      <c r="P7" s="4">
        <f t="shared" si="0"/>
        <v>19</v>
      </c>
      <c r="Q7" s="95">
        <v>2</v>
      </c>
      <c r="R7" s="96">
        <v>2</v>
      </c>
      <c r="S7" s="75">
        <v>0</v>
      </c>
      <c r="U7" s="43"/>
    </row>
    <row r="8" spans="2:19" ht="21.75" customHeight="1" thickBot="1" thickTop="1">
      <c r="B8" s="191" t="s">
        <v>6</v>
      </c>
      <c r="C8" s="118"/>
      <c r="D8" s="3">
        <v>0</v>
      </c>
      <c r="E8" s="3">
        <v>3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6</v>
      </c>
      <c r="P8" s="4">
        <f t="shared" si="0"/>
        <v>9</v>
      </c>
      <c r="Q8" s="95">
        <v>0</v>
      </c>
      <c r="R8" s="96">
        <v>0</v>
      </c>
      <c r="S8" s="75">
        <v>0</v>
      </c>
    </row>
    <row r="9" spans="2:19" ht="21.75" customHeight="1" thickBot="1" thickTop="1">
      <c r="B9" s="191" t="s">
        <v>7</v>
      </c>
      <c r="C9" s="118"/>
      <c r="D9" s="3">
        <v>7</v>
      </c>
      <c r="E9" s="3">
        <v>2</v>
      </c>
      <c r="F9" s="3">
        <v>5</v>
      </c>
      <c r="G9" s="3">
        <v>0</v>
      </c>
      <c r="H9" s="3">
        <v>0</v>
      </c>
      <c r="I9" s="3">
        <v>0</v>
      </c>
      <c r="J9" s="3">
        <v>0</v>
      </c>
      <c r="K9" s="3">
        <v>3</v>
      </c>
      <c r="L9" s="3">
        <v>0</v>
      </c>
      <c r="M9" s="3">
        <v>0</v>
      </c>
      <c r="N9" s="3">
        <v>0</v>
      </c>
      <c r="O9" s="3">
        <v>0</v>
      </c>
      <c r="P9" s="4">
        <f t="shared" si="0"/>
        <v>17</v>
      </c>
      <c r="Q9" s="95">
        <v>0</v>
      </c>
      <c r="R9" s="96">
        <v>3</v>
      </c>
      <c r="S9" s="75">
        <v>31000</v>
      </c>
    </row>
    <row r="10" spans="2:19" ht="21.75" customHeight="1" thickBot="1" thickTop="1">
      <c r="B10" s="191" t="s">
        <v>8</v>
      </c>
      <c r="C10" s="118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4">
        <f t="shared" si="0"/>
        <v>0</v>
      </c>
      <c r="Q10" s="95">
        <v>0</v>
      </c>
      <c r="R10" s="96">
        <v>0</v>
      </c>
      <c r="S10" s="75">
        <v>0</v>
      </c>
    </row>
    <row r="11" spans="2:19" ht="21.75" customHeight="1" thickBot="1" thickTop="1">
      <c r="B11" s="191" t="s">
        <v>9</v>
      </c>
      <c r="C11" s="118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4">
        <f t="shared" si="0"/>
        <v>0</v>
      </c>
      <c r="Q11" s="95">
        <v>0</v>
      </c>
      <c r="R11" s="96">
        <v>0</v>
      </c>
      <c r="S11" s="75">
        <v>0</v>
      </c>
    </row>
    <row r="12" spans="2:19" ht="21.75" customHeight="1" thickBot="1" thickTop="1">
      <c r="B12" s="191" t="s">
        <v>10</v>
      </c>
      <c r="C12" s="118"/>
      <c r="D12" s="3">
        <v>2</v>
      </c>
      <c r="E12" s="3">
        <v>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0</v>
      </c>
      <c r="N12" s="3">
        <v>0</v>
      </c>
      <c r="O12" s="3">
        <v>0</v>
      </c>
      <c r="P12" s="4">
        <f t="shared" si="0"/>
        <v>10</v>
      </c>
      <c r="Q12" s="95">
        <v>7</v>
      </c>
      <c r="R12" s="96">
        <v>2</v>
      </c>
      <c r="S12" s="75">
        <v>0</v>
      </c>
    </row>
    <row r="13" spans="2:19" ht="21.75" customHeight="1" thickBot="1" thickTop="1">
      <c r="B13" s="191" t="s">
        <v>11</v>
      </c>
      <c r="C13" s="118"/>
      <c r="D13" s="3">
        <v>6</v>
      </c>
      <c r="E13" s="3">
        <v>0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1</v>
      </c>
      <c r="P13" s="4">
        <f t="shared" si="0"/>
        <v>9</v>
      </c>
      <c r="Q13" s="95">
        <v>0</v>
      </c>
      <c r="R13" s="96">
        <v>0</v>
      </c>
      <c r="S13" s="75">
        <v>0</v>
      </c>
    </row>
    <row r="14" spans="2:19" ht="21.75" customHeight="1" thickBot="1" thickTop="1">
      <c r="B14" s="191" t="s">
        <v>12</v>
      </c>
      <c r="C14" s="118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1</v>
      </c>
      <c r="P14" s="4">
        <f t="shared" si="0"/>
        <v>1</v>
      </c>
      <c r="Q14" s="95">
        <v>0</v>
      </c>
      <c r="R14" s="96">
        <v>0</v>
      </c>
      <c r="S14" s="75">
        <v>0</v>
      </c>
    </row>
    <row r="15" spans="2:19" ht="21.75" customHeight="1" thickBot="1" thickTop="1">
      <c r="B15" s="191" t="s">
        <v>13</v>
      </c>
      <c r="C15" s="118"/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4">
        <f t="shared" si="0"/>
        <v>1</v>
      </c>
      <c r="Q15" s="95">
        <v>0</v>
      </c>
      <c r="R15" s="96">
        <v>0</v>
      </c>
      <c r="S15" s="75">
        <v>10000</v>
      </c>
    </row>
    <row r="16" spans="2:19" ht="21.75" customHeight="1" thickBot="1" thickTop="1">
      <c r="B16" s="191" t="s">
        <v>14</v>
      </c>
      <c r="C16" s="118"/>
      <c r="D16" s="3">
        <v>9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4">
        <f t="shared" si="0"/>
        <v>9</v>
      </c>
      <c r="Q16" s="95">
        <v>0</v>
      </c>
      <c r="R16" s="96">
        <v>0</v>
      </c>
      <c r="S16" s="75">
        <v>0</v>
      </c>
    </row>
    <row r="17" spans="2:19" ht="25.5" customHeight="1" thickBot="1">
      <c r="B17" s="193" t="s">
        <v>0</v>
      </c>
      <c r="C17" s="124"/>
      <c r="D17" s="76">
        <f aca="true" t="shared" si="1" ref="D17:S17">SUM(D4:D16)</f>
        <v>41</v>
      </c>
      <c r="E17" s="76">
        <f t="shared" si="1"/>
        <v>11</v>
      </c>
      <c r="F17" s="76">
        <f t="shared" si="1"/>
        <v>14</v>
      </c>
      <c r="G17" s="76">
        <f t="shared" si="1"/>
        <v>1</v>
      </c>
      <c r="H17" s="76">
        <f t="shared" si="1"/>
        <v>0</v>
      </c>
      <c r="I17" s="76">
        <f t="shared" si="1"/>
        <v>8</v>
      </c>
      <c r="J17" s="76">
        <f t="shared" si="1"/>
        <v>0</v>
      </c>
      <c r="K17" s="76">
        <f t="shared" si="1"/>
        <v>7</v>
      </c>
      <c r="L17" s="76">
        <f t="shared" si="1"/>
        <v>0</v>
      </c>
      <c r="M17" s="76">
        <f t="shared" si="1"/>
        <v>0</v>
      </c>
      <c r="N17" s="76">
        <f t="shared" si="1"/>
        <v>15</v>
      </c>
      <c r="O17" s="76">
        <f t="shared" si="1"/>
        <v>65</v>
      </c>
      <c r="P17" s="76">
        <f t="shared" si="1"/>
        <v>273</v>
      </c>
      <c r="Q17" s="76">
        <f t="shared" si="1"/>
        <v>12</v>
      </c>
      <c r="R17" s="76">
        <f t="shared" si="1"/>
        <v>8</v>
      </c>
      <c r="S17" s="76">
        <f t="shared" si="1"/>
        <v>841000</v>
      </c>
    </row>
    <row r="18" spans="2:3" ht="9.75" customHeight="1" thickTop="1">
      <c r="B18" s="153"/>
      <c r="C18" s="153"/>
    </row>
  </sheetData>
  <mergeCells count="16">
    <mergeCell ref="B17:C17"/>
    <mergeCell ref="B18:C18"/>
    <mergeCell ref="B15:C15"/>
    <mergeCell ref="B16:C16"/>
    <mergeCell ref="B11:C11"/>
    <mergeCell ref="B12:C12"/>
    <mergeCell ref="B13:C13"/>
    <mergeCell ref="B14:C14"/>
    <mergeCell ref="B7:C7"/>
    <mergeCell ref="B8:C8"/>
    <mergeCell ref="B9:C9"/>
    <mergeCell ref="B10:C10"/>
    <mergeCell ref="B4:C4"/>
    <mergeCell ref="B5:C5"/>
    <mergeCell ref="B6:C6"/>
    <mergeCell ref="B1:S1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H12"/>
  <sheetViews>
    <sheetView rightToLeft="1" workbookViewId="0" topLeftCell="A7">
      <selection activeCell="F11" sqref="F11"/>
    </sheetView>
  </sheetViews>
  <sheetFormatPr defaultColWidth="9.140625" defaultRowHeight="12.75"/>
  <cols>
    <col min="2" max="2" width="19.8515625" style="0" customWidth="1"/>
    <col min="3" max="8" width="16.28125" style="0" customWidth="1"/>
  </cols>
  <sheetData>
    <row r="4" ht="4.5" customHeight="1"/>
    <row r="5" spans="2:8" ht="25.5" customHeight="1">
      <c r="B5" s="194" t="s">
        <v>94</v>
      </c>
      <c r="C5" s="194"/>
      <c r="D5" s="194"/>
      <c r="E5" s="194"/>
      <c r="F5" s="194"/>
      <c r="G5" s="194"/>
      <c r="H5" s="194"/>
    </row>
    <row r="6" ht="13.5" thickBot="1">
      <c r="B6" s="94" t="s">
        <v>87</v>
      </c>
    </row>
    <row r="7" spans="2:8" ht="16.5" thickBot="1" thickTop="1">
      <c r="B7" s="197" t="s">
        <v>67</v>
      </c>
      <c r="C7" s="195" t="s">
        <v>70</v>
      </c>
      <c r="D7" s="196"/>
      <c r="E7" s="195" t="s">
        <v>71</v>
      </c>
      <c r="F7" s="196"/>
      <c r="G7" s="195" t="s">
        <v>72</v>
      </c>
      <c r="H7" s="196"/>
    </row>
    <row r="8" spans="2:8" ht="16.5" thickBot="1" thickTop="1">
      <c r="B8" s="198"/>
      <c r="C8" s="44" t="s">
        <v>68</v>
      </c>
      <c r="D8" s="45" t="s">
        <v>69</v>
      </c>
      <c r="E8" s="44" t="s">
        <v>68</v>
      </c>
      <c r="F8" s="45" t="s">
        <v>69</v>
      </c>
      <c r="G8" s="44" t="s">
        <v>68</v>
      </c>
      <c r="H8" s="45" t="s">
        <v>69</v>
      </c>
    </row>
    <row r="9" spans="2:8" ht="39.75" customHeight="1" thickTop="1">
      <c r="B9" s="58" t="s">
        <v>73</v>
      </c>
      <c r="C9" s="46">
        <v>16</v>
      </c>
      <c r="D9" s="47">
        <v>8</v>
      </c>
      <c r="E9" s="46">
        <v>0</v>
      </c>
      <c r="F9" s="47">
        <v>1</v>
      </c>
      <c r="G9" s="46">
        <v>0</v>
      </c>
      <c r="H9" s="47">
        <v>1</v>
      </c>
    </row>
    <row r="10" spans="2:8" ht="39.75" customHeight="1">
      <c r="B10" s="58" t="s">
        <v>74</v>
      </c>
      <c r="C10" s="46">
        <v>3</v>
      </c>
      <c r="D10" s="47">
        <v>4</v>
      </c>
      <c r="E10" s="46">
        <v>0</v>
      </c>
      <c r="F10" s="47">
        <v>0</v>
      </c>
      <c r="G10" s="46">
        <v>0</v>
      </c>
      <c r="H10" s="47">
        <v>3</v>
      </c>
    </row>
    <row r="11" spans="2:8" ht="39.75" customHeight="1" thickBot="1">
      <c r="B11" s="59" t="s">
        <v>75</v>
      </c>
      <c r="C11" s="48">
        <v>1</v>
      </c>
      <c r="D11" s="49">
        <v>1</v>
      </c>
      <c r="E11" s="48">
        <v>0</v>
      </c>
      <c r="F11" s="49">
        <v>0</v>
      </c>
      <c r="G11" s="48">
        <v>0</v>
      </c>
      <c r="H11" s="49">
        <v>0</v>
      </c>
    </row>
    <row r="12" spans="2:8" ht="39.75" customHeight="1" thickBot="1" thickTop="1">
      <c r="B12" s="52" t="s">
        <v>0</v>
      </c>
      <c r="C12" s="50">
        <f aca="true" t="shared" si="0" ref="C12:H12">SUM(C9:C11)</f>
        <v>20</v>
      </c>
      <c r="D12" s="51">
        <f t="shared" si="0"/>
        <v>13</v>
      </c>
      <c r="E12" s="50">
        <f t="shared" si="0"/>
        <v>0</v>
      </c>
      <c r="F12" s="51">
        <f t="shared" si="0"/>
        <v>1</v>
      </c>
      <c r="G12" s="50">
        <f t="shared" si="0"/>
        <v>0</v>
      </c>
      <c r="H12" s="51">
        <f t="shared" si="0"/>
        <v>4</v>
      </c>
    </row>
    <row r="13" ht="39.75" customHeight="1" thickTop="1"/>
  </sheetData>
  <mergeCells count="5">
    <mergeCell ref="B5:H5"/>
    <mergeCell ref="C7:D7"/>
    <mergeCell ref="E7:F7"/>
    <mergeCell ref="G7:H7"/>
    <mergeCell ref="B7:B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ورقة57"/>
  <dimension ref="B1:M18"/>
  <sheetViews>
    <sheetView rightToLeft="1" zoomScale="75" zoomScaleNormal="75" workbookViewId="0" topLeftCell="A1">
      <selection activeCell="H6" sqref="H6"/>
    </sheetView>
  </sheetViews>
  <sheetFormatPr defaultColWidth="9.140625" defaultRowHeight="12.75"/>
  <cols>
    <col min="4" max="13" width="10.8515625" style="0" customWidth="1"/>
  </cols>
  <sheetData>
    <row r="1" spans="2:13" ht="24">
      <c r="B1" s="199" t="s">
        <v>129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ht="14.25" customHeight="1" thickBot="1">
      <c r="B2" s="2" t="s">
        <v>85</v>
      </c>
    </row>
    <row r="3" spans="2:13" ht="73.5" customHeight="1" thickBot="1" thickTop="1">
      <c r="B3" s="60" t="s">
        <v>96</v>
      </c>
      <c r="C3" s="61" t="s">
        <v>21</v>
      </c>
      <c r="D3" s="62" t="s">
        <v>22</v>
      </c>
      <c r="E3" s="63" t="s">
        <v>23</v>
      </c>
      <c r="F3" s="63" t="s">
        <v>24</v>
      </c>
      <c r="G3" s="63" t="s">
        <v>25</v>
      </c>
      <c r="H3" s="63" t="s">
        <v>26</v>
      </c>
      <c r="I3" s="64" t="s">
        <v>15</v>
      </c>
      <c r="J3" s="64" t="s">
        <v>17</v>
      </c>
      <c r="K3" s="65" t="s">
        <v>49</v>
      </c>
      <c r="L3" s="66" t="s">
        <v>50</v>
      </c>
      <c r="M3" s="67" t="s">
        <v>0</v>
      </c>
    </row>
    <row r="4" spans="2:13" ht="25.5" customHeight="1" thickBot="1" thickTop="1">
      <c r="B4" s="200" t="s">
        <v>2</v>
      </c>
      <c r="C4" s="201"/>
      <c r="D4" s="25">
        <v>3</v>
      </c>
      <c r="E4" s="25">
        <v>1</v>
      </c>
      <c r="F4" s="25">
        <v>0</v>
      </c>
      <c r="G4" s="25">
        <v>0</v>
      </c>
      <c r="H4" s="25">
        <v>0</v>
      </c>
      <c r="I4" s="25">
        <v>0</v>
      </c>
      <c r="J4" s="25">
        <v>3</v>
      </c>
      <c r="K4" s="25">
        <v>1</v>
      </c>
      <c r="L4" s="25">
        <v>6</v>
      </c>
      <c r="M4" s="68">
        <f aca="true" t="shared" si="0" ref="M4:M16">SUM(D4:J4)</f>
        <v>7</v>
      </c>
    </row>
    <row r="5" spans="2:13" ht="25.5" customHeight="1" thickBot="1" thickTop="1">
      <c r="B5" s="202" t="s">
        <v>3</v>
      </c>
      <c r="C5" s="203"/>
      <c r="D5" s="25">
        <v>2</v>
      </c>
      <c r="E5" s="25">
        <v>6</v>
      </c>
      <c r="F5" s="25">
        <v>0</v>
      </c>
      <c r="G5" s="25">
        <v>2</v>
      </c>
      <c r="H5" s="25">
        <v>0</v>
      </c>
      <c r="I5" s="25">
        <v>0</v>
      </c>
      <c r="J5" s="25">
        <v>1</v>
      </c>
      <c r="K5" s="25">
        <v>1</v>
      </c>
      <c r="L5" s="25">
        <v>10</v>
      </c>
      <c r="M5" s="68">
        <f t="shared" si="0"/>
        <v>11</v>
      </c>
    </row>
    <row r="6" spans="2:13" ht="25.5" customHeight="1" thickBot="1" thickTop="1">
      <c r="B6" s="202" t="s">
        <v>4</v>
      </c>
      <c r="C6" s="203"/>
      <c r="D6" s="25">
        <v>41</v>
      </c>
      <c r="E6" s="25">
        <v>24</v>
      </c>
      <c r="F6" s="25">
        <v>6</v>
      </c>
      <c r="G6" s="25">
        <v>11</v>
      </c>
      <c r="H6" s="25">
        <v>1</v>
      </c>
      <c r="I6" s="25">
        <v>11</v>
      </c>
      <c r="J6" s="25">
        <v>1</v>
      </c>
      <c r="K6" s="25">
        <v>0</v>
      </c>
      <c r="L6" s="25">
        <v>95</v>
      </c>
      <c r="M6" s="68">
        <f t="shared" si="0"/>
        <v>95</v>
      </c>
    </row>
    <row r="7" spans="2:13" ht="25.5" customHeight="1" thickBot="1" thickTop="1">
      <c r="B7" s="202" t="s">
        <v>5</v>
      </c>
      <c r="C7" s="203"/>
      <c r="D7" s="25">
        <v>3</v>
      </c>
      <c r="E7" s="25">
        <v>0</v>
      </c>
      <c r="F7" s="25">
        <v>0</v>
      </c>
      <c r="G7" s="25">
        <v>2</v>
      </c>
      <c r="H7" s="25">
        <v>0</v>
      </c>
      <c r="I7" s="25">
        <v>1</v>
      </c>
      <c r="J7" s="25">
        <v>1</v>
      </c>
      <c r="K7" s="25">
        <v>0</v>
      </c>
      <c r="L7" s="25">
        <v>7</v>
      </c>
      <c r="M7" s="68">
        <f t="shared" si="0"/>
        <v>7</v>
      </c>
    </row>
    <row r="8" spans="2:13" ht="25.5" customHeight="1" thickBot="1" thickTop="1">
      <c r="B8" s="202" t="s">
        <v>6</v>
      </c>
      <c r="C8" s="203"/>
      <c r="D8" s="25">
        <v>5</v>
      </c>
      <c r="E8" s="25">
        <v>9</v>
      </c>
      <c r="F8" s="25">
        <v>0</v>
      </c>
      <c r="G8" s="25">
        <v>0</v>
      </c>
      <c r="H8" s="25">
        <v>0</v>
      </c>
      <c r="I8" s="25">
        <v>1</v>
      </c>
      <c r="J8" s="25">
        <v>0</v>
      </c>
      <c r="K8" s="25">
        <v>0</v>
      </c>
      <c r="L8" s="25">
        <v>15</v>
      </c>
      <c r="M8" s="68">
        <f t="shared" si="0"/>
        <v>15</v>
      </c>
    </row>
    <row r="9" spans="2:13" ht="25.5" customHeight="1" thickBot="1" thickTop="1">
      <c r="B9" s="202" t="s">
        <v>7</v>
      </c>
      <c r="C9" s="203"/>
      <c r="D9" s="25">
        <v>1</v>
      </c>
      <c r="E9" s="25">
        <v>0</v>
      </c>
      <c r="F9" s="25">
        <v>0</v>
      </c>
      <c r="G9" s="25">
        <v>2</v>
      </c>
      <c r="H9" s="25">
        <v>1</v>
      </c>
      <c r="I9" s="25">
        <v>1</v>
      </c>
      <c r="J9" s="25">
        <v>0</v>
      </c>
      <c r="K9" s="25">
        <v>0</v>
      </c>
      <c r="L9" s="25">
        <v>5</v>
      </c>
      <c r="M9" s="68">
        <f t="shared" si="0"/>
        <v>5</v>
      </c>
    </row>
    <row r="10" spans="2:13" ht="25.5" customHeight="1" thickBot="1" thickTop="1">
      <c r="B10" s="202" t="s">
        <v>8</v>
      </c>
      <c r="C10" s="203"/>
      <c r="D10" s="25">
        <v>0</v>
      </c>
      <c r="E10" s="25">
        <v>0</v>
      </c>
      <c r="F10" s="25">
        <v>0</v>
      </c>
      <c r="G10" s="25">
        <v>1</v>
      </c>
      <c r="H10" s="25">
        <v>0</v>
      </c>
      <c r="I10" s="25">
        <v>0</v>
      </c>
      <c r="J10" s="25">
        <v>0</v>
      </c>
      <c r="K10" s="25">
        <v>0</v>
      </c>
      <c r="L10" s="25">
        <v>1</v>
      </c>
      <c r="M10" s="68">
        <f t="shared" si="0"/>
        <v>1</v>
      </c>
    </row>
    <row r="11" spans="2:13" ht="25.5" customHeight="1" thickBot="1" thickTop="1">
      <c r="B11" s="202" t="s">
        <v>9</v>
      </c>
      <c r="C11" s="203"/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68">
        <f t="shared" si="0"/>
        <v>0</v>
      </c>
    </row>
    <row r="12" spans="2:13" ht="25.5" customHeight="1" thickBot="1" thickTop="1">
      <c r="B12" s="202" t="s">
        <v>10</v>
      </c>
      <c r="C12" s="203"/>
      <c r="D12" s="25">
        <v>0</v>
      </c>
      <c r="E12" s="25">
        <v>1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1</v>
      </c>
      <c r="M12" s="68">
        <f t="shared" si="0"/>
        <v>1</v>
      </c>
    </row>
    <row r="13" spans="2:13" ht="25.5" customHeight="1" thickBot="1" thickTop="1">
      <c r="B13" s="202" t="s">
        <v>11</v>
      </c>
      <c r="C13" s="203"/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1</v>
      </c>
      <c r="K13" s="25">
        <v>0</v>
      </c>
      <c r="L13" s="25">
        <v>1</v>
      </c>
      <c r="M13" s="68">
        <f t="shared" si="0"/>
        <v>1</v>
      </c>
    </row>
    <row r="14" spans="2:13" ht="25.5" customHeight="1" thickBot="1" thickTop="1">
      <c r="B14" s="202" t="s">
        <v>12</v>
      </c>
      <c r="C14" s="203"/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1</v>
      </c>
      <c r="J14" s="25">
        <v>0</v>
      </c>
      <c r="K14" s="25">
        <v>0</v>
      </c>
      <c r="L14" s="25">
        <v>1</v>
      </c>
      <c r="M14" s="68">
        <f t="shared" si="0"/>
        <v>1</v>
      </c>
    </row>
    <row r="15" spans="2:13" ht="25.5" customHeight="1" thickBot="1" thickTop="1">
      <c r="B15" s="202" t="s">
        <v>13</v>
      </c>
      <c r="C15" s="203"/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68">
        <f t="shared" si="0"/>
        <v>0</v>
      </c>
    </row>
    <row r="16" spans="2:13" ht="25.5" customHeight="1" thickBot="1" thickTop="1">
      <c r="B16" s="202" t="s">
        <v>14</v>
      </c>
      <c r="C16" s="203"/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68">
        <f t="shared" si="0"/>
        <v>0</v>
      </c>
    </row>
    <row r="17" spans="2:13" ht="25.5" customHeight="1" thickBot="1" thickTop="1">
      <c r="B17" s="193" t="s">
        <v>0</v>
      </c>
      <c r="C17" s="124"/>
      <c r="D17" s="68">
        <f aca="true" t="shared" si="1" ref="D17:M17">SUM(D4:D16)</f>
        <v>55</v>
      </c>
      <c r="E17" s="68">
        <f t="shared" si="1"/>
        <v>41</v>
      </c>
      <c r="F17" s="68">
        <f t="shared" si="1"/>
        <v>6</v>
      </c>
      <c r="G17" s="68">
        <f t="shared" si="1"/>
        <v>18</v>
      </c>
      <c r="H17" s="68">
        <f t="shared" si="1"/>
        <v>2</v>
      </c>
      <c r="I17" s="68">
        <f t="shared" si="1"/>
        <v>15</v>
      </c>
      <c r="J17" s="68">
        <f t="shared" si="1"/>
        <v>7</v>
      </c>
      <c r="K17" s="68">
        <f t="shared" si="1"/>
        <v>2</v>
      </c>
      <c r="L17" s="68">
        <f t="shared" si="1"/>
        <v>142</v>
      </c>
      <c r="M17" s="68">
        <f t="shared" si="1"/>
        <v>144</v>
      </c>
    </row>
    <row r="18" spans="2:3" ht="13.5" thickTop="1">
      <c r="B18" s="204"/>
      <c r="C18" s="204"/>
    </row>
  </sheetData>
  <mergeCells count="16">
    <mergeCell ref="B17:C17"/>
    <mergeCell ref="B18:C18"/>
    <mergeCell ref="B15:C15"/>
    <mergeCell ref="B16:C16"/>
    <mergeCell ref="B11:C11"/>
    <mergeCell ref="B12:C12"/>
    <mergeCell ref="B13:C13"/>
    <mergeCell ref="B14:C14"/>
    <mergeCell ref="B7:C7"/>
    <mergeCell ref="B8:C8"/>
    <mergeCell ref="B9:C9"/>
    <mergeCell ref="B10:C10"/>
    <mergeCell ref="B1:M1"/>
    <mergeCell ref="B4:C4"/>
    <mergeCell ref="B5:C5"/>
    <mergeCell ref="B6:C6"/>
  </mergeCells>
  <printOptions horizontalCentered="1" verticalCentered="1"/>
  <pageMargins left="0.46" right="0.7480314960629921" top="0.81" bottom="0.74" header="0.3937007874015748" footer="0.31496062992125984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ورقة56"/>
  <dimension ref="B1:I19"/>
  <sheetViews>
    <sheetView rightToLeft="1" zoomScale="75" zoomScaleNormal="75" workbookViewId="0" topLeftCell="A1">
      <selection activeCell="E4" sqref="E4"/>
    </sheetView>
  </sheetViews>
  <sheetFormatPr defaultColWidth="9.140625" defaultRowHeight="12.75"/>
  <cols>
    <col min="4" max="9" width="18.7109375" style="0" customWidth="1"/>
  </cols>
  <sheetData>
    <row r="1" spans="2:9" ht="39.75" customHeight="1">
      <c r="B1" s="210" t="s">
        <v>130</v>
      </c>
      <c r="C1" s="210"/>
      <c r="D1" s="210"/>
      <c r="E1" s="210"/>
      <c r="F1" s="210"/>
      <c r="G1" s="210"/>
      <c r="H1" s="210"/>
      <c r="I1" s="210"/>
    </row>
    <row r="2" spans="2:9" ht="39.75" customHeight="1" thickBot="1">
      <c r="B2" s="97"/>
      <c r="C2" s="97"/>
      <c r="D2" s="97"/>
      <c r="E2" s="97"/>
      <c r="F2" s="97"/>
      <c r="G2" s="97"/>
      <c r="H2" s="97"/>
      <c r="I2" s="97"/>
    </row>
    <row r="3" spans="2:9" ht="24.75" customHeight="1" thickBot="1" thickTop="1">
      <c r="B3" s="211"/>
      <c r="C3" s="212"/>
      <c r="D3" s="213" t="s">
        <v>132</v>
      </c>
      <c r="E3" s="213"/>
      <c r="F3" s="213"/>
      <c r="G3" s="213" t="s">
        <v>133</v>
      </c>
      <c r="H3" s="213"/>
      <c r="I3" s="214"/>
    </row>
    <row r="4" spans="2:9" ht="73.5" customHeight="1" thickBot="1">
      <c r="B4" s="109" t="s">
        <v>96</v>
      </c>
      <c r="C4" s="110" t="s">
        <v>21</v>
      </c>
      <c r="D4" s="98" t="s">
        <v>131</v>
      </c>
      <c r="E4" s="99" t="s">
        <v>95</v>
      </c>
      <c r="F4" s="102" t="s">
        <v>122</v>
      </c>
      <c r="G4" s="101" t="s">
        <v>131</v>
      </c>
      <c r="H4" s="99" t="s">
        <v>95</v>
      </c>
      <c r="I4" s="100" t="s">
        <v>122</v>
      </c>
    </row>
    <row r="5" spans="2:9" ht="25.5" customHeight="1" thickBot="1">
      <c r="B5" s="208" t="s">
        <v>2</v>
      </c>
      <c r="C5" s="209"/>
      <c r="D5" s="103">
        <v>0</v>
      </c>
      <c r="E5" s="103">
        <v>2</v>
      </c>
      <c r="F5" s="104">
        <v>3</v>
      </c>
      <c r="G5" s="105">
        <v>0</v>
      </c>
      <c r="H5" s="103">
        <v>0</v>
      </c>
      <c r="I5" s="104">
        <v>0</v>
      </c>
    </row>
    <row r="6" spans="2:9" ht="25.5" customHeight="1" thickBot="1">
      <c r="B6" s="208" t="s">
        <v>3</v>
      </c>
      <c r="C6" s="209"/>
      <c r="D6" s="103">
        <v>3</v>
      </c>
      <c r="E6" s="103">
        <v>14</v>
      </c>
      <c r="F6" s="104">
        <v>2</v>
      </c>
      <c r="G6" s="105">
        <v>0</v>
      </c>
      <c r="H6" s="103">
        <v>0</v>
      </c>
      <c r="I6" s="104">
        <v>0</v>
      </c>
    </row>
    <row r="7" spans="2:9" ht="25.5" customHeight="1" thickBot="1">
      <c r="B7" s="208" t="s">
        <v>4</v>
      </c>
      <c r="C7" s="209"/>
      <c r="D7" s="103">
        <v>22</v>
      </c>
      <c r="E7" s="103">
        <v>47</v>
      </c>
      <c r="F7" s="104">
        <v>41</v>
      </c>
      <c r="G7" s="105">
        <v>7</v>
      </c>
      <c r="H7" s="103">
        <v>2</v>
      </c>
      <c r="I7" s="104">
        <v>1</v>
      </c>
    </row>
    <row r="8" spans="2:9" ht="25.5" customHeight="1" thickBot="1">
      <c r="B8" s="208" t="s">
        <v>5</v>
      </c>
      <c r="C8" s="209"/>
      <c r="D8" s="103">
        <v>5</v>
      </c>
      <c r="E8" s="103">
        <v>1</v>
      </c>
      <c r="F8" s="104">
        <v>3</v>
      </c>
      <c r="G8" s="105">
        <v>2</v>
      </c>
      <c r="H8" s="103">
        <v>0</v>
      </c>
      <c r="I8" s="104">
        <v>0</v>
      </c>
    </row>
    <row r="9" spans="2:9" ht="25.5" customHeight="1" thickBot="1">
      <c r="B9" s="208" t="s">
        <v>6</v>
      </c>
      <c r="C9" s="209"/>
      <c r="D9" s="103">
        <v>9</v>
      </c>
      <c r="E9" s="103">
        <v>5</v>
      </c>
      <c r="F9" s="104">
        <v>5</v>
      </c>
      <c r="G9" s="105">
        <v>0</v>
      </c>
      <c r="H9" s="103">
        <v>0</v>
      </c>
      <c r="I9" s="104">
        <v>0</v>
      </c>
    </row>
    <row r="10" spans="2:9" ht="25.5" customHeight="1" thickBot="1">
      <c r="B10" s="208" t="s">
        <v>7</v>
      </c>
      <c r="C10" s="209"/>
      <c r="D10" s="103">
        <v>3</v>
      </c>
      <c r="E10" s="103">
        <v>3</v>
      </c>
      <c r="F10" s="104">
        <v>1</v>
      </c>
      <c r="G10" s="105">
        <v>0</v>
      </c>
      <c r="H10" s="103">
        <v>0</v>
      </c>
      <c r="I10" s="104">
        <v>1</v>
      </c>
    </row>
    <row r="11" spans="2:9" ht="25.5" customHeight="1" thickBot="1">
      <c r="B11" s="208" t="s">
        <v>8</v>
      </c>
      <c r="C11" s="209"/>
      <c r="D11" s="103">
        <v>1</v>
      </c>
      <c r="E11" s="103">
        <v>0</v>
      </c>
      <c r="F11" s="104">
        <v>0</v>
      </c>
      <c r="G11" s="105">
        <v>0</v>
      </c>
      <c r="H11" s="103">
        <v>0</v>
      </c>
      <c r="I11" s="104">
        <v>0</v>
      </c>
    </row>
    <row r="12" spans="2:9" ht="25.5" customHeight="1" thickBot="1">
      <c r="B12" s="208" t="s">
        <v>9</v>
      </c>
      <c r="C12" s="209"/>
      <c r="D12" s="103">
        <v>0</v>
      </c>
      <c r="E12" s="103">
        <v>0</v>
      </c>
      <c r="F12" s="104">
        <v>0</v>
      </c>
      <c r="G12" s="105">
        <v>0</v>
      </c>
      <c r="H12" s="103">
        <v>0</v>
      </c>
      <c r="I12" s="104">
        <v>0</v>
      </c>
    </row>
    <row r="13" spans="2:9" ht="25.5" customHeight="1" thickBot="1">
      <c r="B13" s="208" t="s">
        <v>10</v>
      </c>
      <c r="C13" s="209"/>
      <c r="D13" s="103">
        <v>0</v>
      </c>
      <c r="E13" s="103">
        <v>0</v>
      </c>
      <c r="F13" s="104">
        <v>0</v>
      </c>
      <c r="G13" s="105">
        <v>0</v>
      </c>
      <c r="H13" s="103">
        <v>0</v>
      </c>
      <c r="I13" s="104">
        <v>0</v>
      </c>
    </row>
    <row r="14" spans="2:9" ht="25.5" customHeight="1" thickBot="1">
      <c r="B14" s="208" t="s">
        <v>11</v>
      </c>
      <c r="C14" s="209"/>
      <c r="D14" s="103">
        <v>1</v>
      </c>
      <c r="E14" s="103">
        <v>0</v>
      </c>
      <c r="F14" s="104">
        <v>0</v>
      </c>
      <c r="G14" s="105">
        <v>0</v>
      </c>
      <c r="H14" s="103">
        <v>0</v>
      </c>
      <c r="I14" s="104">
        <v>0</v>
      </c>
    </row>
    <row r="15" spans="2:9" ht="25.5" customHeight="1" thickBot="1">
      <c r="B15" s="208" t="s">
        <v>12</v>
      </c>
      <c r="C15" s="209"/>
      <c r="D15" s="103">
        <v>2</v>
      </c>
      <c r="E15" s="103">
        <v>5</v>
      </c>
      <c r="F15" s="104">
        <v>0</v>
      </c>
      <c r="G15" s="105">
        <v>0</v>
      </c>
      <c r="H15" s="103">
        <v>0</v>
      </c>
      <c r="I15" s="104">
        <v>0</v>
      </c>
    </row>
    <row r="16" spans="2:9" ht="25.5" customHeight="1" thickBot="1">
      <c r="B16" s="208" t="s">
        <v>13</v>
      </c>
      <c r="C16" s="209"/>
      <c r="D16" s="103">
        <v>0</v>
      </c>
      <c r="E16" s="103">
        <v>2</v>
      </c>
      <c r="F16" s="104">
        <v>0</v>
      </c>
      <c r="G16" s="105">
        <v>0</v>
      </c>
      <c r="H16" s="103">
        <v>0</v>
      </c>
      <c r="I16" s="104">
        <v>0</v>
      </c>
    </row>
    <row r="17" spans="2:9" ht="25.5" customHeight="1" thickBot="1">
      <c r="B17" s="208" t="s">
        <v>14</v>
      </c>
      <c r="C17" s="209"/>
      <c r="D17" s="103">
        <v>0</v>
      </c>
      <c r="E17" s="103">
        <v>0</v>
      </c>
      <c r="F17" s="104">
        <v>0</v>
      </c>
      <c r="G17" s="105">
        <v>0</v>
      </c>
      <c r="H17" s="103">
        <v>0</v>
      </c>
      <c r="I17" s="104">
        <v>0</v>
      </c>
    </row>
    <row r="18" spans="2:9" ht="25.5" customHeight="1" thickBot="1">
      <c r="B18" s="205" t="s">
        <v>0</v>
      </c>
      <c r="C18" s="206"/>
      <c r="D18" s="106">
        <f aca="true" t="shared" si="0" ref="D18:I18">SUM(D5:D17)</f>
        <v>46</v>
      </c>
      <c r="E18" s="106">
        <f t="shared" si="0"/>
        <v>79</v>
      </c>
      <c r="F18" s="107">
        <f t="shared" si="0"/>
        <v>55</v>
      </c>
      <c r="G18" s="108">
        <f t="shared" si="0"/>
        <v>9</v>
      </c>
      <c r="H18" s="106">
        <f t="shared" si="0"/>
        <v>2</v>
      </c>
      <c r="I18" s="107">
        <f t="shared" si="0"/>
        <v>2</v>
      </c>
    </row>
    <row r="19" spans="2:3" ht="13.5" thickTop="1">
      <c r="B19" s="207"/>
      <c r="C19" s="207"/>
    </row>
  </sheetData>
  <mergeCells count="19">
    <mergeCell ref="B1:I1"/>
    <mergeCell ref="B5:C5"/>
    <mergeCell ref="B6:C6"/>
    <mergeCell ref="B7:C7"/>
    <mergeCell ref="B3:C3"/>
    <mergeCell ref="D3:F3"/>
    <mergeCell ref="G3:I3"/>
    <mergeCell ref="B8:C8"/>
    <mergeCell ref="B9:C9"/>
    <mergeCell ref="B10:C10"/>
    <mergeCell ref="B11:C11"/>
    <mergeCell ref="B12:C12"/>
    <mergeCell ref="B13:C13"/>
    <mergeCell ref="B14:C14"/>
    <mergeCell ref="B15:C15"/>
    <mergeCell ref="B18:C18"/>
    <mergeCell ref="B19:C19"/>
    <mergeCell ref="B16:C16"/>
    <mergeCell ref="B17:C17"/>
  </mergeCells>
  <printOptions horizontalCentered="1" verticalCentered="1"/>
  <pageMargins left="0.46" right="0.7480314960629921" top="0.81" bottom="0.74" header="0.3937007874015748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</dc:creator>
  <cp:keywords/>
  <dc:description/>
  <cp:lastModifiedBy>Said</cp:lastModifiedBy>
  <cp:lastPrinted>2008-07-29T07:21:21Z</cp:lastPrinted>
  <dcterms:created xsi:type="dcterms:W3CDTF">2000-05-14T06:12:32Z</dcterms:created>
  <dcterms:modified xsi:type="dcterms:W3CDTF">2008-07-29T07:23:56Z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مستند</vt:lpwstr>
  </property>
  <property fmtid="{D5CDD505-2E9C-101B-9397-08002B2CF9AE}" pid="4" name="_dlc_Doc">
    <vt:lpwstr>DVPPC2QZ6HHA-90-56</vt:lpwstr>
  </property>
  <property fmtid="{D5CDD505-2E9C-101B-9397-08002B2CF9AE}" pid="5" name="_dlc_DocIdItemGu">
    <vt:lpwstr>1491e2ac-7bc5-4d8f-8551-2d05a699f15b</vt:lpwstr>
  </property>
  <property fmtid="{D5CDD505-2E9C-101B-9397-08002B2CF9AE}" pid="6" name="_dlc_DocIdU">
    <vt:lpwstr>http://cd-nic-spi-ap01/Ar/Safety/_layouts/DocIdRedir.aspx?ID=DVPPC2QZ6HHA-90-56, DVPPC2QZ6HHA-90-56</vt:lpwstr>
  </property>
</Properties>
</file>